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5730" tabRatio="833" activeTab="0"/>
  </bookViews>
  <sheets>
    <sheet name="מלאי" sheetId="1" r:id="rId1"/>
  </sheets>
  <definedNames>
    <definedName name="_xlnm.Print_Area" localSheetId="0">'מלאי'!$A:$M</definedName>
    <definedName name="_xlnm.Print_Titles" localSheetId="0">'מלאי'!$1:$1</definedName>
  </definedNames>
  <calcPr fullCalcOnLoad="1"/>
</workbook>
</file>

<file path=xl/sharedStrings.xml><?xml version="1.0" encoding="utf-8"?>
<sst xmlns="http://schemas.openxmlformats.org/spreadsheetml/2006/main" count="806" uniqueCount="208">
  <si>
    <t>ITEM</t>
  </si>
  <si>
    <t>CUT</t>
  </si>
  <si>
    <t>ST</t>
  </si>
  <si>
    <t>CARAT</t>
  </si>
  <si>
    <t>COL</t>
  </si>
  <si>
    <t>CLAR</t>
  </si>
  <si>
    <t>PRICE</t>
  </si>
  <si>
    <t>RAP</t>
  </si>
  <si>
    <t>RB</t>
  </si>
  <si>
    <t>SI1</t>
  </si>
  <si>
    <t>E</t>
  </si>
  <si>
    <t>SI2</t>
  </si>
  <si>
    <t>F</t>
  </si>
  <si>
    <t>SI3</t>
  </si>
  <si>
    <t>G</t>
  </si>
  <si>
    <t>D</t>
  </si>
  <si>
    <t>I</t>
  </si>
  <si>
    <t>H</t>
  </si>
  <si>
    <t>VS2</t>
  </si>
  <si>
    <t>J</t>
  </si>
  <si>
    <t>VS1</t>
  </si>
  <si>
    <t>MQ</t>
  </si>
  <si>
    <t>PR</t>
  </si>
  <si>
    <t>VS</t>
  </si>
  <si>
    <t>P.S.</t>
  </si>
  <si>
    <t>EM</t>
  </si>
  <si>
    <t>OV</t>
  </si>
  <si>
    <t>IGC</t>
  </si>
  <si>
    <t>DRL</t>
  </si>
  <si>
    <t>VVS2</t>
  </si>
  <si>
    <t>CUSH</t>
  </si>
  <si>
    <t>RAD</t>
  </si>
  <si>
    <t>CERT</t>
  </si>
  <si>
    <t>MEASUREMENTS</t>
  </si>
  <si>
    <t>DEPTH</t>
  </si>
  <si>
    <t>MAKE</t>
  </si>
  <si>
    <t>EGL</t>
  </si>
  <si>
    <t>G G</t>
  </si>
  <si>
    <t>VG VG</t>
  </si>
  <si>
    <t>VG G</t>
  </si>
  <si>
    <t>G VG</t>
  </si>
  <si>
    <t>TABLE</t>
  </si>
  <si>
    <t>TTLB</t>
  </si>
  <si>
    <t>VVS1</t>
  </si>
  <si>
    <t>PS</t>
  </si>
  <si>
    <t>EX EX</t>
  </si>
  <si>
    <t xml:space="preserve">EX EX </t>
  </si>
  <si>
    <t>SI</t>
  </si>
  <si>
    <t>12.82-6.16 * 3.30</t>
  </si>
  <si>
    <t>EX EX EX</t>
  </si>
  <si>
    <t xml:space="preserve">VG VG VG </t>
  </si>
  <si>
    <t>G VG G</t>
  </si>
  <si>
    <t>VG VG VG</t>
  </si>
  <si>
    <t>5.59-5.45 * 3.74</t>
  </si>
  <si>
    <t>VG VG G</t>
  </si>
  <si>
    <t>6.51-4.66 *3.63</t>
  </si>
  <si>
    <t>G VG VG</t>
  </si>
  <si>
    <t>7.12-5.24 *3.78</t>
  </si>
  <si>
    <t>EDR</t>
  </si>
  <si>
    <t>4.76-4.85 *3.22</t>
  </si>
  <si>
    <t>6.13-5.97 *411</t>
  </si>
  <si>
    <t>EX VG</t>
  </si>
  <si>
    <t>5.09-5.04 *3.43</t>
  </si>
  <si>
    <t>7.01-5.34 *3.54</t>
  </si>
  <si>
    <t>7.55-7.51  *4.77</t>
  </si>
  <si>
    <t>6.08-5.37 *3.81</t>
  </si>
  <si>
    <t xml:space="preserve">   </t>
  </si>
  <si>
    <t>6.73-5.03 *3.15</t>
  </si>
  <si>
    <t>VG V G</t>
  </si>
  <si>
    <t>6.34-5.24- *3.72</t>
  </si>
  <si>
    <t>LZ-45%</t>
  </si>
  <si>
    <t>4.83-4.19 *2.63</t>
  </si>
  <si>
    <t>5.01-3.87 *2.74</t>
  </si>
  <si>
    <t>9.2-4.51 *3.27</t>
  </si>
  <si>
    <t>VG</t>
  </si>
  <si>
    <t>8.28-8.25 * 5.31</t>
  </si>
  <si>
    <t>5.99-4.24*2.71</t>
  </si>
  <si>
    <t>6.14-4.22*2.95</t>
  </si>
  <si>
    <t>6.02-4.63 *3.67</t>
  </si>
  <si>
    <t>6.18-6.14 *4.04</t>
  </si>
  <si>
    <t>10.02-6.61 *3.94</t>
  </si>
  <si>
    <t xml:space="preserve">I </t>
  </si>
  <si>
    <t>6.27-6.18*4.14</t>
  </si>
  <si>
    <t>6.99-4.81 *3.11</t>
  </si>
  <si>
    <t>7.93-3.43 *2.21</t>
  </si>
  <si>
    <t>5.25-5.19 *3.43</t>
  </si>
  <si>
    <t>6.69-6.66 *3.86</t>
  </si>
  <si>
    <t>VGVG VG</t>
  </si>
  <si>
    <t>5.83-4.61 *3.43</t>
  </si>
  <si>
    <t>6.15-5.54 *4.29</t>
  </si>
  <si>
    <t>LGY</t>
  </si>
  <si>
    <t>5.86-5.70*3.53</t>
  </si>
  <si>
    <t>5.78-5.44*3.71</t>
  </si>
  <si>
    <t>6.07-6.00 *4.09</t>
  </si>
  <si>
    <t>7.91-4.74 *2.82</t>
  </si>
  <si>
    <t>7.02-5.23  *3.96</t>
  </si>
  <si>
    <t xml:space="preserve">I   VS  N.CERT  </t>
  </si>
  <si>
    <t>5.56-5.52   *3.60</t>
  </si>
  <si>
    <t>5.75-5.70 *3.59</t>
  </si>
  <si>
    <t>7.05-4.11 *2.53</t>
  </si>
  <si>
    <t>4.99-4.86 *3.06</t>
  </si>
  <si>
    <t>5.74-5.71 *3.93</t>
  </si>
  <si>
    <t>N.CERT.</t>
  </si>
  <si>
    <t>8.09-5.40</t>
  </si>
  <si>
    <t>5.55-5.43. *3.65</t>
  </si>
  <si>
    <t>6.72-6.67 *4.09</t>
  </si>
  <si>
    <t>7.35-7.28 *4.50</t>
  </si>
  <si>
    <t>IGL</t>
  </si>
  <si>
    <t>5.01-5.11 *3.32</t>
  </si>
  <si>
    <t>12.16-4.37 *2.13</t>
  </si>
  <si>
    <t>4.80-4.04 *3.07</t>
  </si>
  <si>
    <t>6.66-5.00 *2.94</t>
  </si>
  <si>
    <t>H.S</t>
  </si>
  <si>
    <t>3.70-4.27 *2.65</t>
  </si>
  <si>
    <t>8.17-3.26 *1.97</t>
  </si>
  <si>
    <t>5.65-4.21 *2.95</t>
  </si>
  <si>
    <t>5.95-4.78 *2.97</t>
  </si>
  <si>
    <t>4.96-4.90 *3.04</t>
  </si>
  <si>
    <t>6.41-6.34 *4.01</t>
  </si>
  <si>
    <t>VG EX VG</t>
  </si>
  <si>
    <t>6.34-6.24 *4.01</t>
  </si>
  <si>
    <t>5.62-5.37 *3.86</t>
  </si>
  <si>
    <t>6.24-5.41 *3.72</t>
  </si>
  <si>
    <t>5.87-5.76 *3.86</t>
  </si>
  <si>
    <t>LFY</t>
  </si>
  <si>
    <t>8.07-6.71 *4.57</t>
  </si>
  <si>
    <t>5.59-4.90 *2.55</t>
  </si>
  <si>
    <t>5.04-4.98 *2.96</t>
  </si>
  <si>
    <t>6.24-6.22 *3.95</t>
  </si>
  <si>
    <t>6.51-6.42 *4.07</t>
  </si>
  <si>
    <t>6.32-6.28 *3.85</t>
  </si>
  <si>
    <t>7.13-7.04 *4.51</t>
  </si>
  <si>
    <t>FANCY YELL INT</t>
  </si>
  <si>
    <t>7.30-6.39 *3.32</t>
  </si>
  <si>
    <t>NATURAL FANCY YELLOW</t>
  </si>
  <si>
    <t>5.28-5.22 *3.12</t>
  </si>
  <si>
    <t>G VGVG</t>
  </si>
  <si>
    <t>5.31-5.23 *3.55</t>
  </si>
  <si>
    <t>5.24-5.19 *3.25</t>
  </si>
  <si>
    <t>7.45-7.29 *4.36</t>
  </si>
  <si>
    <t>4.88-4.40 *2.29</t>
  </si>
  <si>
    <t>4.82-4.79 *2.99</t>
  </si>
  <si>
    <t>4.74-4.70 *3.23</t>
  </si>
  <si>
    <t>6.06-5.92 *3.47</t>
  </si>
  <si>
    <t>O C</t>
  </si>
  <si>
    <t>5.34-5.45 *3.26</t>
  </si>
  <si>
    <t>5.75-5.64 *3.47</t>
  </si>
  <si>
    <t>5.70-5.80 *3.57</t>
  </si>
  <si>
    <t>5.68-5.98 *3.50</t>
  </si>
  <si>
    <t>TTLB 6.35</t>
  </si>
  <si>
    <t>DGI</t>
  </si>
  <si>
    <t>4.82-4.84 *3.11</t>
  </si>
  <si>
    <t>4.92-4.96 *3.21</t>
  </si>
  <si>
    <t>4.97-5.02 *3.27</t>
  </si>
  <si>
    <t>VG EX EX</t>
  </si>
  <si>
    <t>5.56-5.43 *3.62</t>
  </si>
  <si>
    <t>4.48-4.36 *2.58</t>
  </si>
  <si>
    <t>4.87-4.78 *2.81</t>
  </si>
  <si>
    <t>4.80-4.75 *2.94</t>
  </si>
  <si>
    <t>4.89-4.83 *3.27</t>
  </si>
  <si>
    <t>5.47-5.41 *3.23</t>
  </si>
  <si>
    <t>EX VG EX</t>
  </si>
  <si>
    <t>6.20-6.09 *4.07</t>
  </si>
  <si>
    <t>6.39-4.79 *3.44</t>
  </si>
  <si>
    <t>4.91-4.73 *3.19</t>
  </si>
  <si>
    <t>5.07-4.73 *3.56</t>
  </si>
  <si>
    <t>6.64-4.88 *3.06</t>
  </si>
  <si>
    <t>5.69-5.61 *3.40</t>
  </si>
  <si>
    <t>5.81-5.47 *3.87</t>
  </si>
  <si>
    <t>5.00-4.93 *2.90</t>
  </si>
  <si>
    <t>5.14-5.11 *2.99</t>
  </si>
  <si>
    <t>5.10-4.99 *3.14</t>
  </si>
  <si>
    <t>5.02-4.92 *3.21</t>
  </si>
  <si>
    <t>5.01-4.94 *3.23</t>
  </si>
  <si>
    <t>6.21-6.19 *3.89</t>
  </si>
  <si>
    <t>6.14-6.11 *3.96</t>
  </si>
  <si>
    <t>4.64-4.25 *3.15</t>
  </si>
  <si>
    <t>4.22-4.08 *3.52</t>
  </si>
  <si>
    <t>4.33-4.03 *3.05</t>
  </si>
  <si>
    <t>7.02-5.47 *4.08</t>
  </si>
  <si>
    <t>5.40-5.33 *3.20</t>
  </si>
  <si>
    <t>EXEXEX</t>
  </si>
  <si>
    <t>5.42-5.31 *3.02</t>
  </si>
  <si>
    <t>5.27-5.19 *3.26</t>
  </si>
  <si>
    <t>5.20-5.16 *3.02</t>
  </si>
  <si>
    <t>5.65-5.63 *3.13</t>
  </si>
  <si>
    <t>6.29-6.14 *3.50</t>
  </si>
  <si>
    <t xml:space="preserve">EX EX EX </t>
  </si>
  <si>
    <t>6.86-6.81 *400.</t>
  </si>
  <si>
    <t>5.04-4.98 *2.94</t>
  </si>
  <si>
    <t>4.96-4.89 *3.1</t>
  </si>
  <si>
    <t>5.31-5.30 *3.34</t>
  </si>
  <si>
    <t>5.03-4.96 *3.02</t>
  </si>
  <si>
    <t>4.83-4.75 *3.06</t>
  </si>
  <si>
    <t>5.55-5.46 *2.93</t>
  </si>
  <si>
    <t>5.45-5.38 *3.41</t>
  </si>
  <si>
    <t>5.54-5.47 *3.53</t>
  </si>
  <si>
    <t>5.77-5.71 *3.82</t>
  </si>
  <si>
    <t>6.00-5.91 *3.55</t>
  </si>
  <si>
    <t>5.92-5.80 *3.50</t>
  </si>
  <si>
    <t>5.86-5.82 *3.71</t>
  </si>
  <si>
    <t>5.96-5.92 *3.90</t>
  </si>
  <si>
    <t>6.44-6.30 *4.15</t>
  </si>
  <si>
    <t>6.40-6.36 *3.75</t>
  </si>
  <si>
    <t>8.32-8.25 *4.92</t>
  </si>
  <si>
    <t>6.23-6.18 *4.00</t>
  </si>
  <si>
    <t>6.36-6.32 *4.01</t>
  </si>
  <si>
    <t>PRIC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</si>
</sst>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[$-40D]dddd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&quot;₪&quot;\ #,##0.00"/>
    <numFmt numFmtId="179" formatCode="[$-1000000]00000"/>
    <numFmt numFmtId="180" formatCode="#\ ?/8"/>
    <numFmt numFmtId="181" formatCode="#\ ?/1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Mangal"/>
      <family val="0"/>
    </font>
    <font>
      <u val="single"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33" borderId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0" fontId="5" fillId="34" borderId="10" xfId="0" applyNumberFormat="1" applyFont="1" applyFill="1" applyBorder="1" applyAlignment="1">
      <alignment horizontal="center" vertical="center"/>
    </xf>
    <xf numFmtId="10" fontId="5" fillId="35" borderId="11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10" fontId="5" fillId="35" borderId="10" xfId="0" applyNumberFormat="1" applyFont="1" applyFill="1" applyBorder="1" applyAlignment="1">
      <alignment horizontal="center" vertical="center"/>
    </xf>
    <xf numFmtId="10" fontId="0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0" fontId="6" fillId="35" borderId="11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10" fontId="8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35" borderId="0" xfId="0" applyFont="1" applyFill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" fontId="5" fillId="35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/>
    </xf>
    <xf numFmtId="10" fontId="9" fillId="35" borderId="10" xfId="0" applyNumberFormat="1" applyFon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/>
    </xf>
    <xf numFmtId="10" fontId="9" fillId="35" borderId="11" xfId="0" applyNumberFormat="1" applyFont="1" applyFill="1" applyBorder="1" applyAlignment="1">
      <alignment horizontal="center" vertical="center"/>
    </xf>
    <xf numFmtId="2" fontId="9" fillId="35" borderId="11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/>
    </xf>
    <xf numFmtId="2" fontId="11" fillId="35" borderId="1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P65503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S9" sqref="S9"/>
    </sheetView>
  </sheetViews>
  <sheetFormatPr defaultColWidth="9.140625" defaultRowHeight="12.75" outlineLevelCol="2"/>
  <cols>
    <col min="1" max="1" width="8.28125" style="23" customWidth="1"/>
    <col min="2" max="2" width="6.00390625" style="23" customWidth="1"/>
    <col min="3" max="3" width="3.421875" style="23" customWidth="1"/>
    <col min="4" max="4" width="7.7109375" style="25" customWidth="1"/>
    <col min="5" max="5" width="5.7109375" style="23" customWidth="1"/>
    <col min="6" max="6" width="6.57421875" style="23" customWidth="1"/>
    <col min="7" max="7" width="6.7109375" style="23" customWidth="1"/>
    <col min="8" max="8" width="18.00390625" style="23" customWidth="1"/>
    <col min="9" max="9" width="10.421875" style="5" bestFit="1" customWidth="1"/>
    <col min="10" max="10" width="11.57421875" style="5" bestFit="1" customWidth="1"/>
    <col min="11" max="11" width="11.57421875" style="23" customWidth="1"/>
    <col min="12" max="12" width="6.421875" style="23" customWidth="1" outlineLevel="2"/>
    <col min="13" max="13" width="9.140625" style="26" hidden="1" customWidth="1" outlineLevel="2"/>
    <col min="14" max="14" width="0.13671875" style="27" customWidth="1" collapsed="1"/>
    <col min="15" max="15" width="0" style="27" hidden="1" customWidth="1"/>
    <col min="16" max="16" width="10.8515625" style="27" customWidth="1"/>
    <col min="17" max="20" width="9.140625" style="28" customWidth="1"/>
    <col min="21" max="21" width="9.28125" style="28" customWidth="1"/>
    <col min="22" max="28" width="9.140625" style="28" customWidth="1"/>
    <col min="29" max="29" width="9.8515625" style="28" customWidth="1"/>
    <col min="30" max="16384" width="9.140625" style="28" customWidth="1"/>
  </cols>
  <sheetData>
    <row r="1" spans="1:19" s="22" customFormat="1" ht="15.75" customHeight="1">
      <c r="A1" s="16" t="s">
        <v>0</v>
      </c>
      <c r="B1" s="17" t="s">
        <v>1</v>
      </c>
      <c r="C1" s="17" t="s">
        <v>2</v>
      </c>
      <c r="D1" s="18" t="s">
        <v>3</v>
      </c>
      <c r="E1" s="16" t="s">
        <v>4</v>
      </c>
      <c r="F1" s="16" t="s">
        <v>5</v>
      </c>
      <c r="G1" s="16" t="s">
        <v>32</v>
      </c>
      <c r="H1" s="16" t="s">
        <v>33</v>
      </c>
      <c r="I1" s="9" t="s">
        <v>34</v>
      </c>
      <c r="J1" s="9" t="s">
        <v>41</v>
      </c>
      <c r="K1" s="16" t="s">
        <v>35</v>
      </c>
      <c r="L1" s="16" t="s">
        <v>7</v>
      </c>
      <c r="M1" s="16" t="s">
        <v>207</v>
      </c>
      <c r="N1" s="19"/>
      <c r="O1" s="20"/>
      <c r="P1" s="48" t="s">
        <v>6</v>
      </c>
      <c r="Q1" s="20"/>
      <c r="R1" s="21"/>
      <c r="S1" s="22" t="s">
        <v>66</v>
      </c>
    </row>
    <row r="2" spans="1:16" ht="15">
      <c r="A2" s="23">
        <v>1004</v>
      </c>
      <c r="B2" s="24" t="s">
        <v>8</v>
      </c>
      <c r="D2" s="25">
        <v>0.32</v>
      </c>
      <c r="E2" s="23" t="s">
        <v>10</v>
      </c>
      <c r="F2" s="23" t="s">
        <v>29</v>
      </c>
      <c r="G2" s="23" t="s">
        <v>27</v>
      </c>
      <c r="H2" s="23" t="s">
        <v>156</v>
      </c>
      <c r="L2" s="23">
        <v>28</v>
      </c>
      <c r="M2" s="26">
        <v>360</v>
      </c>
      <c r="O2" s="27">
        <f>M2*40%</f>
        <v>144</v>
      </c>
      <c r="P2" s="27">
        <f>M2+O2</f>
        <v>504</v>
      </c>
    </row>
    <row r="3" spans="1:16" ht="15">
      <c r="A3" s="23">
        <v>1012</v>
      </c>
      <c r="B3" s="23" t="s">
        <v>8</v>
      </c>
      <c r="D3" s="25">
        <v>0.41</v>
      </c>
      <c r="E3" s="23" t="s">
        <v>10</v>
      </c>
      <c r="F3" s="23" t="s">
        <v>11</v>
      </c>
      <c r="G3" s="23" t="s">
        <v>27</v>
      </c>
      <c r="H3" s="23" t="s">
        <v>141</v>
      </c>
      <c r="K3" s="23" t="s">
        <v>74</v>
      </c>
      <c r="L3" s="23">
        <v>24</v>
      </c>
      <c r="M3" s="26">
        <v>395</v>
      </c>
      <c r="O3" s="27">
        <f aca="true" t="shared" si="0" ref="O3:O66">M3*40%</f>
        <v>158</v>
      </c>
      <c r="P3" s="27">
        <f aca="true" t="shared" si="1" ref="P3:P66">M3+O3</f>
        <v>553</v>
      </c>
    </row>
    <row r="4" spans="1:16" ht="15">
      <c r="A4" s="23">
        <v>1013</v>
      </c>
      <c r="B4" s="23" t="s">
        <v>8</v>
      </c>
      <c r="D4" s="25">
        <v>0.41</v>
      </c>
      <c r="E4" s="23" t="s">
        <v>15</v>
      </c>
      <c r="F4" s="23" t="s">
        <v>9</v>
      </c>
      <c r="G4" s="23" t="s">
        <v>107</v>
      </c>
      <c r="H4" s="23" t="s">
        <v>157</v>
      </c>
      <c r="I4" s="5">
        <v>0.583</v>
      </c>
      <c r="J4" s="5">
        <v>0.611</v>
      </c>
      <c r="K4" s="23" t="s">
        <v>52</v>
      </c>
      <c r="L4" s="23">
        <v>31</v>
      </c>
      <c r="M4" s="26">
        <v>500</v>
      </c>
      <c r="O4" s="27">
        <f t="shared" si="0"/>
        <v>200</v>
      </c>
      <c r="P4" s="27">
        <f t="shared" si="1"/>
        <v>700</v>
      </c>
    </row>
    <row r="5" spans="1:16" ht="15">
      <c r="A5" s="23">
        <v>1014</v>
      </c>
      <c r="B5" s="23" t="s">
        <v>8</v>
      </c>
      <c r="D5" s="25">
        <v>0.41</v>
      </c>
      <c r="E5" s="23" t="s">
        <v>14</v>
      </c>
      <c r="F5" s="23" t="s">
        <v>9</v>
      </c>
      <c r="G5" s="23" t="s">
        <v>107</v>
      </c>
      <c r="H5" s="23" t="s">
        <v>158</v>
      </c>
      <c r="I5" s="5">
        <v>0.615</v>
      </c>
      <c r="J5" s="5">
        <v>0.58</v>
      </c>
      <c r="K5" s="23" t="s">
        <v>49</v>
      </c>
      <c r="L5" s="23">
        <v>26</v>
      </c>
      <c r="M5" s="26">
        <v>430</v>
      </c>
      <c r="O5" s="27">
        <f t="shared" si="0"/>
        <v>172</v>
      </c>
      <c r="P5" s="27">
        <f t="shared" si="1"/>
        <v>602</v>
      </c>
    </row>
    <row r="6" spans="1:16" ht="15">
      <c r="A6" s="23">
        <v>1015</v>
      </c>
      <c r="B6" s="23" t="s">
        <v>8</v>
      </c>
      <c r="D6" s="25">
        <v>0.44</v>
      </c>
      <c r="E6" s="23" t="s">
        <v>17</v>
      </c>
      <c r="F6" s="23" t="s">
        <v>9</v>
      </c>
      <c r="G6" s="23" t="s">
        <v>107</v>
      </c>
      <c r="H6" s="23" t="s">
        <v>169</v>
      </c>
      <c r="I6" s="5">
        <v>0.585</v>
      </c>
      <c r="J6" s="5">
        <v>0.615</v>
      </c>
      <c r="K6" s="23" t="s">
        <v>52</v>
      </c>
      <c r="L6" s="23">
        <v>25</v>
      </c>
      <c r="M6" s="26">
        <v>440</v>
      </c>
      <c r="O6" s="27">
        <f t="shared" si="0"/>
        <v>176</v>
      </c>
      <c r="P6" s="27">
        <f t="shared" si="1"/>
        <v>616</v>
      </c>
    </row>
    <row r="7" spans="1:16" ht="15">
      <c r="A7" s="23">
        <v>1016</v>
      </c>
      <c r="B7" s="23" t="s">
        <v>8</v>
      </c>
      <c r="D7" s="25">
        <v>0.44</v>
      </c>
      <c r="E7" s="23" t="s">
        <v>15</v>
      </c>
      <c r="F7" s="23" t="s">
        <v>29</v>
      </c>
      <c r="G7" s="23" t="s">
        <v>107</v>
      </c>
      <c r="H7" s="23" t="s">
        <v>189</v>
      </c>
      <c r="I7" s="5">
        <v>0.585</v>
      </c>
      <c r="J7" s="5">
        <v>0.655</v>
      </c>
      <c r="K7" s="23" t="s">
        <v>119</v>
      </c>
      <c r="L7" s="23">
        <v>38</v>
      </c>
      <c r="M7" s="26">
        <v>670</v>
      </c>
      <c r="O7" s="27">
        <f t="shared" si="0"/>
        <v>268</v>
      </c>
      <c r="P7" s="27">
        <f t="shared" si="1"/>
        <v>938</v>
      </c>
    </row>
    <row r="8" spans="1:16" ht="15">
      <c r="A8" s="23">
        <v>1109</v>
      </c>
      <c r="B8" s="24" t="s">
        <v>8</v>
      </c>
      <c r="D8" s="25">
        <v>0.46</v>
      </c>
      <c r="E8" s="23" t="s">
        <v>12</v>
      </c>
      <c r="F8" s="23" t="s">
        <v>9</v>
      </c>
      <c r="G8" s="23" t="s">
        <v>27</v>
      </c>
      <c r="H8" s="23" t="s">
        <v>127</v>
      </c>
      <c r="I8" s="5">
        <v>0.592</v>
      </c>
      <c r="J8" s="5">
        <v>0.69</v>
      </c>
      <c r="K8" s="23" t="s">
        <v>54</v>
      </c>
      <c r="L8" s="23">
        <v>35</v>
      </c>
      <c r="M8" s="26">
        <v>640</v>
      </c>
      <c r="O8" s="27">
        <f t="shared" si="0"/>
        <v>256</v>
      </c>
      <c r="P8" s="27">
        <f t="shared" si="1"/>
        <v>896</v>
      </c>
    </row>
    <row r="9" spans="1:16" ht="15">
      <c r="A9" s="23">
        <v>1119</v>
      </c>
      <c r="B9" s="24" t="s">
        <v>8</v>
      </c>
      <c r="D9" s="25">
        <v>0.52</v>
      </c>
      <c r="E9" s="23" t="s">
        <v>10</v>
      </c>
      <c r="F9" s="23" t="s">
        <v>11</v>
      </c>
      <c r="G9" s="23" t="s">
        <v>27</v>
      </c>
      <c r="H9" s="23" t="s">
        <v>135</v>
      </c>
      <c r="I9" s="5">
        <v>0.695</v>
      </c>
      <c r="J9" s="5">
        <v>0.6</v>
      </c>
      <c r="K9" s="23" t="s">
        <v>136</v>
      </c>
      <c r="L9" s="23">
        <v>32</v>
      </c>
      <c r="M9" s="26">
        <v>665</v>
      </c>
      <c r="O9" s="27">
        <f t="shared" si="0"/>
        <v>266</v>
      </c>
      <c r="P9" s="27">
        <f t="shared" si="1"/>
        <v>931</v>
      </c>
    </row>
    <row r="10" spans="1:16" ht="15">
      <c r="A10" s="23">
        <v>1120</v>
      </c>
      <c r="B10" s="24" t="s">
        <v>8</v>
      </c>
      <c r="D10" s="25">
        <v>0.6</v>
      </c>
      <c r="E10" s="23" t="s">
        <v>12</v>
      </c>
      <c r="F10" s="23" t="s">
        <v>11</v>
      </c>
      <c r="G10" s="23" t="s">
        <v>27</v>
      </c>
      <c r="H10" s="23" t="s">
        <v>137</v>
      </c>
      <c r="I10" s="5">
        <v>0.674</v>
      </c>
      <c r="J10" s="5">
        <v>0.54</v>
      </c>
      <c r="K10" s="23" t="s">
        <v>51</v>
      </c>
      <c r="L10" s="23">
        <v>30</v>
      </c>
      <c r="M10" s="26">
        <v>720</v>
      </c>
      <c r="O10" s="27">
        <f t="shared" si="0"/>
        <v>288</v>
      </c>
      <c r="P10" s="27">
        <f t="shared" si="1"/>
        <v>1008</v>
      </c>
    </row>
    <row r="11" spans="1:16" ht="15">
      <c r="A11" s="23">
        <v>1122</v>
      </c>
      <c r="B11" s="24" t="s">
        <v>8</v>
      </c>
      <c r="D11" s="25">
        <v>0.54</v>
      </c>
      <c r="E11" s="23" t="s">
        <v>12</v>
      </c>
      <c r="F11" s="23" t="s">
        <v>13</v>
      </c>
      <c r="G11" s="23" t="s">
        <v>27</v>
      </c>
      <c r="H11" s="23" t="s">
        <v>138</v>
      </c>
      <c r="I11" s="5">
        <v>0.623</v>
      </c>
      <c r="J11" s="5">
        <v>0.57</v>
      </c>
      <c r="K11" s="23" t="s">
        <v>52</v>
      </c>
      <c r="L11" s="23">
        <v>24</v>
      </c>
      <c r="M11" s="26">
        <v>520</v>
      </c>
      <c r="O11" s="27">
        <f t="shared" si="0"/>
        <v>208</v>
      </c>
      <c r="P11" s="27">
        <f t="shared" si="1"/>
        <v>728</v>
      </c>
    </row>
    <row r="12" spans="1:16" ht="15">
      <c r="A12" s="23">
        <v>1126</v>
      </c>
      <c r="B12" s="24" t="s">
        <v>8</v>
      </c>
      <c r="D12" s="25">
        <v>0.5</v>
      </c>
      <c r="E12" s="23" t="s">
        <v>12</v>
      </c>
      <c r="F12" s="23" t="s">
        <v>18</v>
      </c>
      <c r="G12" s="23" t="s">
        <v>58</v>
      </c>
      <c r="H12" s="23" t="s">
        <v>59</v>
      </c>
      <c r="L12" s="23">
        <v>43</v>
      </c>
      <c r="M12" s="26">
        <v>860</v>
      </c>
      <c r="O12" s="27">
        <f t="shared" si="0"/>
        <v>344</v>
      </c>
      <c r="P12" s="27">
        <f t="shared" si="1"/>
        <v>1204</v>
      </c>
    </row>
    <row r="13" spans="1:16" ht="15">
      <c r="A13" s="23">
        <v>1127</v>
      </c>
      <c r="B13" s="24" t="s">
        <v>8</v>
      </c>
      <c r="D13" s="25">
        <v>0.47</v>
      </c>
      <c r="E13" s="23" t="s">
        <v>12</v>
      </c>
      <c r="F13" s="23" t="s">
        <v>11</v>
      </c>
      <c r="G13" s="23" t="s">
        <v>27</v>
      </c>
      <c r="H13" s="23" t="s">
        <v>142</v>
      </c>
      <c r="K13" s="23" t="s">
        <v>14</v>
      </c>
      <c r="L13" s="23">
        <v>30</v>
      </c>
      <c r="M13" s="26">
        <v>565</v>
      </c>
      <c r="O13" s="27">
        <f t="shared" si="0"/>
        <v>226</v>
      </c>
      <c r="P13" s="27">
        <f t="shared" si="1"/>
        <v>791</v>
      </c>
    </row>
    <row r="14" spans="1:16" ht="15">
      <c r="A14" s="23">
        <v>1134</v>
      </c>
      <c r="B14" s="24" t="s">
        <v>8</v>
      </c>
      <c r="D14" s="25">
        <v>0.59</v>
      </c>
      <c r="E14" s="23" t="s">
        <v>19</v>
      </c>
      <c r="F14" s="23" t="s">
        <v>9</v>
      </c>
      <c r="G14" s="23" t="s">
        <v>27</v>
      </c>
      <c r="H14" s="23" t="s">
        <v>62</v>
      </c>
      <c r="I14" s="5">
        <v>0.677</v>
      </c>
      <c r="J14" s="5">
        <v>0.64</v>
      </c>
      <c r="K14" s="23" t="s">
        <v>40</v>
      </c>
      <c r="L14" s="23">
        <v>28</v>
      </c>
      <c r="M14" s="26">
        <v>660</v>
      </c>
      <c r="O14" s="27">
        <f t="shared" si="0"/>
        <v>264</v>
      </c>
      <c r="P14" s="27">
        <f t="shared" si="1"/>
        <v>924</v>
      </c>
    </row>
    <row r="15" spans="1:16" ht="15">
      <c r="A15" s="23">
        <v>1135</v>
      </c>
      <c r="B15" s="24" t="s">
        <v>8</v>
      </c>
      <c r="D15" s="25">
        <v>0.58</v>
      </c>
      <c r="E15" s="23" t="s">
        <v>10</v>
      </c>
      <c r="F15" s="23" t="s">
        <v>9</v>
      </c>
      <c r="G15" s="23" t="s">
        <v>107</v>
      </c>
      <c r="H15" s="23" t="s">
        <v>145</v>
      </c>
      <c r="I15" s="5">
        <v>0.604</v>
      </c>
      <c r="J15" s="5">
        <v>0.64</v>
      </c>
      <c r="K15" s="23" t="s">
        <v>52</v>
      </c>
      <c r="L15" s="23">
        <v>38</v>
      </c>
      <c r="M15" s="26">
        <v>880</v>
      </c>
      <c r="O15" s="27">
        <f t="shared" si="0"/>
        <v>352</v>
      </c>
      <c r="P15" s="27">
        <f t="shared" si="1"/>
        <v>1232</v>
      </c>
    </row>
    <row r="16" spans="1:16" ht="15">
      <c r="A16" s="23">
        <v>1143</v>
      </c>
      <c r="B16" s="24" t="s">
        <v>8</v>
      </c>
      <c r="D16" s="25">
        <v>0.45</v>
      </c>
      <c r="E16" s="23" t="s">
        <v>12</v>
      </c>
      <c r="F16" s="23" t="s">
        <v>18</v>
      </c>
      <c r="G16" s="23" t="s">
        <v>150</v>
      </c>
      <c r="H16" s="23" t="s">
        <v>151</v>
      </c>
      <c r="I16" s="5">
        <v>0.643</v>
      </c>
      <c r="J16" s="5">
        <v>0.55</v>
      </c>
      <c r="K16" s="23" t="s">
        <v>49</v>
      </c>
      <c r="L16" s="23">
        <v>43</v>
      </c>
      <c r="M16" s="26">
        <v>775</v>
      </c>
      <c r="O16" s="27">
        <f t="shared" si="0"/>
        <v>310</v>
      </c>
      <c r="P16" s="27">
        <f t="shared" si="1"/>
        <v>1085</v>
      </c>
    </row>
    <row r="17" spans="1:16" ht="15">
      <c r="A17" s="23">
        <v>1144</v>
      </c>
      <c r="B17" s="24" t="s">
        <v>8</v>
      </c>
      <c r="D17" s="25">
        <v>0.5</v>
      </c>
      <c r="E17" s="23" t="s">
        <v>12</v>
      </c>
      <c r="F17" s="23" t="s">
        <v>18</v>
      </c>
      <c r="G17" s="23" t="s">
        <v>150</v>
      </c>
      <c r="H17" s="23" t="s">
        <v>152</v>
      </c>
      <c r="I17" s="5">
        <v>0.65</v>
      </c>
      <c r="J17" s="5">
        <v>0.59</v>
      </c>
      <c r="K17" s="23" t="s">
        <v>119</v>
      </c>
      <c r="L17" s="23">
        <v>43</v>
      </c>
      <c r="M17" s="26">
        <v>860</v>
      </c>
      <c r="O17" s="27">
        <f t="shared" si="0"/>
        <v>344</v>
      </c>
      <c r="P17" s="27">
        <f t="shared" si="1"/>
        <v>1204</v>
      </c>
    </row>
    <row r="18" spans="1:16" ht="15">
      <c r="A18" s="23">
        <v>1145</v>
      </c>
      <c r="B18" s="24" t="s">
        <v>8</v>
      </c>
      <c r="D18" s="25">
        <v>0.52</v>
      </c>
      <c r="E18" s="23" t="s">
        <v>12</v>
      </c>
      <c r="F18" s="23" t="s">
        <v>9</v>
      </c>
      <c r="G18" s="23" t="s">
        <v>150</v>
      </c>
      <c r="H18" s="23" t="s">
        <v>153</v>
      </c>
      <c r="I18" s="5">
        <v>0.57</v>
      </c>
      <c r="J18" s="5">
        <v>0.656</v>
      </c>
      <c r="K18" s="23" t="s">
        <v>154</v>
      </c>
      <c r="L18" s="23">
        <v>35</v>
      </c>
      <c r="M18" s="26">
        <v>730</v>
      </c>
      <c r="O18" s="27">
        <f t="shared" si="0"/>
        <v>292</v>
      </c>
      <c r="P18" s="27">
        <f t="shared" si="1"/>
        <v>1022</v>
      </c>
    </row>
    <row r="19" spans="1:16" ht="15">
      <c r="A19" s="23">
        <v>1148</v>
      </c>
      <c r="B19" s="24" t="s">
        <v>8</v>
      </c>
      <c r="D19" s="25">
        <v>0.5</v>
      </c>
      <c r="E19" s="23" t="s">
        <v>12</v>
      </c>
      <c r="F19" s="23" t="s">
        <v>9</v>
      </c>
      <c r="G19" s="23" t="s">
        <v>107</v>
      </c>
      <c r="H19" s="23" t="s">
        <v>159</v>
      </c>
      <c r="I19" s="5">
        <v>0.673</v>
      </c>
      <c r="J19" s="5">
        <v>0.56</v>
      </c>
      <c r="K19" s="23" t="s">
        <v>52</v>
      </c>
      <c r="L19" s="23">
        <v>35</v>
      </c>
      <c r="M19" s="26">
        <v>700</v>
      </c>
      <c r="O19" s="27">
        <f t="shared" si="0"/>
        <v>280</v>
      </c>
      <c r="P19" s="27">
        <f t="shared" si="1"/>
        <v>980</v>
      </c>
    </row>
    <row r="20" spans="1:16" ht="15">
      <c r="A20" s="23">
        <v>1149</v>
      </c>
      <c r="B20" s="24" t="s">
        <v>8</v>
      </c>
      <c r="D20" s="25">
        <v>0.49</v>
      </c>
      <c r="E20" s="23" t="s">
        <v>15</v>
      </c>
      <c r="F20" s="23" t="s">
        <v>11</v>
      </c>
      <c r="G20" s="23" t="s">
        <v>107</v>
      </c>
      <c r="H20" s="23" t="s">
        <v>170</v>
      </c>
      <c r="I20" s="5">
        <v>0.584</v>
      </c>
      <c r="J20" s="5">
        <v>0.67</v>
      </c>
      <c r="K20" s="23" t="s">
        <v>56</v>
      </c>
      <c r="L20" s="23">
        <v>34</v>
      </c>
      <c r="M20" s="26">
        <v>670</v>
      </c>
      <c r="O20" s="27">
        <f t="shared" si="0"/>
        <v>268</v>
      </c>
      <c r="P20" s="27">
        <f t="shared" si="1"/>
        <v>938</v>
      </c>
    </row>
    <row r="21" spans="1:16" ht="15">
      <c r="A21" s="23">
        <v>1150</v>
      </c>
      <c r="B21" s="24" t="s">
        <v>8</v>
      </c>
      <c r="D21" s="25">
        <v>0.5</v>
      </c>
      <c r="E21" s="23" t="s">
        <v>10</v>
      </c>
      <c r="F21" s="23" t="s">
        <v>11</v>
      </c>
      <c r="G21" s="23" t="s">
        <v>107</v>
      </c>
      <c r="H21" s="23" t="s">
        <v>171</v>
      </c>
      <c r="I21" s="5">
        <v>0.622</v>
      </c>
      <c r="J21" s="5">
        <v>0.58</v>
      </c>
      <c r="K21" s="23" t="s">
        <v>119</v>
      </c>
      <c r="L21" s="23">
        <v>32</v>
      </c>
      <c r="M21" s="26">
        <v>640</v>
      </c>
      <c r="O21" s="27">
        <f t="shared" si="0"/>
        <v>256</v>
      </c>
      <c r="P21" s="27">
        <f t="shared" si="1"/>
        <v>896</v>
      </c>
    </row>
    <row r="22" spans="1:16" ht="15">
      <c r="A22" s="23">
        <v>1153</v>
      </c>
      <c r="B22" s="24" t="s">
        <v>8</v>
      </c>
      <c r="D22" s="25">
        <v>0.5</v>
      </c>
      <c r="E22" s="23" t="s">
        <v>15</v>
      </c>
      <c r="F22" s="23" t="s">
        <v>9</v>
      </c>
      <c r="G22" s="23" t="s">
        <v>107</v>
      </c>
      <c r="H22" s="23" t="s">
        <v>172</v>
      </c>
      <c r="I22" s="5">
        <v>0.643</v>
      </c>
      <c r="J22" s="5">
        <v>0.615</v>
      </c>
      <c r="K22" s="23" t="s">
        <v>119</v>
      </c>
      <c r="L22" s="23">
        <v>40</v>
      </c>
      <c r="M22" s="26">
        <v>800</v>
      </c>
      <c r="O22" s="27">
        <f t="shared" si="0"/>
        <v>320</v>
      </c>
      <c r="P22" s="27">
        <f t="shared" si="1"/>
        <v>1120</v>
      </c>
    </row>
    <row r="23" spans="1:16" ht="15">
      <c r="A23" s="23">
        <v>1154</v>
      </c>
      <c r="B23" s="24" t="s">
        <v>8</v>
      </c>
      <c r="D23" s="25">
        <v>0.53</v>
      </c>
      <c r="E23" s="23" t="s">
        <v>15</v>
      </c>
      <c r="F23" s="23" t="s">
        <v>11</v>
      </c>
      <c r="G23" s="23" t="s">
        <v>107</v>
      </c>
      <c r="H23" s="23" t="s">
        <v>173</v>
      </c>
      <c r="I23" s="5">
        <v>0.65</v>
      </c>
      <c r="J23" s="5">
        <v>0.65</v>
      </c>
      <c r="K23" s="23" t="s">
        <v>52</v>
      </c>
      <c r="L23" s="23">
        <v>34</v>
      </c>
      <c r="M23" s="26">
        <v>720</v>
      </c>
      <c r="O23" s="27">
        <f t="shared" si="0"/>
        <v>288</v>
      </c>
      <c r="P23" s="27">
        <f t="shared" si="1"/>
        <v>1008</v>
      </c>
    </row>
    <row r="24" spans="1:16" ht="15">
      <c r="A24" s="23">
        <v>1156</v>
      </c>
      <c r="B24" s="24" t="s">
        <v>8</v>
      </c>
      <c r="D24" s="25">
        <v>0.56</v>
      </c>
      <c r="E24" s="23" t="s">
        <v>12</v>
      </c>
      <c r="F24" s="23" t="s">
        <v>11</v>
      </c>
      <c r="G24" s="23" t="s">
        <v>107</v>
      </c>
      <c r="H24" s="23" t="s">
        <v>180</v>
      </c>
      <c r="I24" s="5">
        <v>0.596</v>
      </c>
      <c r="J24" s="5">
        <v>0.61</v>
      </c>
      <c r="K24" s="23" t="s">
        <v>181</v>
      </c>
      <c r="L24" s="23">
        <v>30</v>
      </c>
      <c r="M24" s="26">
        <v>675</v>
      </c>
      <c r="O24" s="27">
        <f t="shared" si="0"/>
        <v>270</v>
      </c>
      <c r="P24" s="27">
        <f t="shared" si="1"/>
        <v>945</v>
      </c>
    </row>
    <row r="25" spans="1:16" ht="15">
      <c r="A25" s="23">
        <v>1158</v>
      </c>
      <c r="B25" s="24" t="s">
        <v>8</v>
      </c>
      <c r="D25" s="25">
        <v>0.56</v>
      </c>
      <c r="E25" s="23" t="s">
        <v>15</v>
      </c>
      <c r="F25" s="23" t="s">
        <v>11</v>
      </c>
      <c r="G25" s="23" t="s">
        <v>107</v>
      </c>
      <c r="H25" s="23" t="s">
        <v>182</v>
      </c>
      <c r="I25" s="5">
        <v>0.561</v>
      </c>
      <c r="J25" s="5">
        <v>0.69</v>
      </c>
      <c r="K25" s="23" t="s">
        <v>119</v>
      </c>
      <c r="L25" s="23">
        <v>34</v>
      </c>
      <c r="M25" s="26">
        <v>760</v>
      </c>
      <c r="O25" s="27">
        <f t="shared" si="0"/>
        <v>304</v>
      </c>
      <c r="P25" s="27">
        <f t="shared" si="1"/>
        <v>1064</v>
      </c>
    </row>
    <row r="26" spans="1:16" ht="15">
      <c r="A26" s="23">
        <v>1159</v>
      </c>
      <c r="B26" s="24" t="s">
        <v>8</v>
      </c>
      <c r="D26" s="25">
        <v>0.55</v>
      </c>
      <c r="E26" s="23" t="s">
        <v>10</v>
      </c>
      <c r="F26" s="23" t="s">
        <v>11</v>
      </c>
      <c r="G26" s="23" t="s">
        <v>107</v>
      </c>
      <c r="H26" s="23" t="s">
        <v>183</v>
      </c>
      <c r="I26" s="5">
        <v>0.623</v>
      </c>
      <c r="J26" s="5">
        <v>0.575</v>
      </c>
      <c r="K26" s="23" t="s">
        <v>49</v>
      </c>
      <c r="L26" s="23">
        <v>32</v>
      </c>
      <c r="M26" s="26">
        <v>705</v>
      </c>
      <c r="O26" s="27">
        <f t="shared" si="0"/>
        <v>282</v>
      </c>
      <c r="P26" s="27">
        <f t="shared" si="1"/>
        <v>987</v>
      </c>
    </row>
    <row r="27" spans="1:16" ht="15">
      <c r="A27" s="23">
        <v>1160</v>
      </c>
      <c r="B27" s="24" t="s">
        <v>8</v>
      </c>
      <c r="D27" s="25">
        <v>0.5</v>
      </c>
      <c r="E27" s="23" t="s">
        <v>15</v>
      </c>
      <c r="F27" s="23" t="s">
        <v>9</v>
      </c>
      <c r="G27" s="23" t="s">
        <v>107</v>
      </c>
      <c r="H27" s="23" t="s">
        <v>184</v>
      </c>
      <c r="I27" s="5">
        <v>0.583</v>
      </c>
      <c r="J27" s="5">
        <v>0.655</v>
      </c>
      <c r="K27" s="23" t="s">
        <v>154</v>
      </c>
      <c r="L27" s="23">
        <v>40</v>
      </c>
      <c r="M27" s="26">
        <v>800</v>
      </c>
      <c r="O27" s="27">
        <f t="shared" si="0"/>
        <v>320</v>
      </c>
      <c r="P27" s="27">
        <f t="shared" si="1"/>
        <v>1120</v>
      </c>
    </row>
    <row r="28" spans="1:16" ht="15">
      <c r="A28" s="23">
        <v>1161</v>
      </c>
      <c r="B28" s="23" t="s">
        <v>8</v>
      </c>
      <c r="D28" s="25">
        <v>0.6</v>
      </c>
      <c r="E28" s="23" t="s">
        <v>15</v>
      </c>
      <c r="F28" s="23" t="s">
        <v>11</v>
      </c>
      <c r="G28" s="23" t="s">
        <v>107</v>
      </c>
      <c r="H28" s="23" t="s">
        <v>185</v>
      </c>
      <c r="I28" s="5">
        <v>0.555</v>
      </c>
      <c r="J28" s="5">
        <v>0.64</v>
      </c>
      <c r="K28" s="23" t="s">
        <v>49</v>
      </c>
      <c r="L28" s="23">
        <v>34</v>
      </c>
      <c r="M28" s="26">
        <v>815</v>
      </c>
      <c r="O28" s="27">
        <f t="shared" si="0"/>
        <v>326</v>
      </c>
      <c r="P28" s="27">
        <f t="shared" si="1"/>
        <v>1141</v>
      </c>
    </row>
    <row r="29" spans="1:16" ht="15">
      <c r="A29" s="23">
        <v>1162</v>
      </c>
      <c r="B29" s="23" t="s">
        <v>8</v>
      </c>
      <c r="D29" s="25">
        <v>0.46</v>
      </c>
      <c r="E29" s="23" t="s">
        <v>15</v>
      </c>
      <c r="F29" s="23" t="s">
        <v>43</v>
      </c>
      <c r="G29" s="23" t="s">
        <v>107</v>
      </c>
      <c r="H29" s="23" t="s">
        <v>190</v>
      </c>
      <c r="I29" s="5">
        <v>0.63</v>
      </c>
      <c r="J29" s="5">
        <v>0.585</v>
      </c>
      <c r="K29" s="23" t="s">
        <v>119</v>
      </c>
      <c r="L29" s="23">
        <v>68</v>
      </c>
      <c r="M29" s="26">
        <v>1250</v>
      </c>
      <c r="O29" s="27">
        <f t="shared" si="0"/>
        <v>500</v>
      </c>
      <c r="P29" s="27">
        <f t="shared" si="1"/>
        <v>1750</v>
      </c>
    </row>
    <row r="30" spans="1:16" ht="15">
      <c r="A30" s="23">
        <v>1163</v>
      </c>
      <c r="B30" s="23" t="s">
        <v>8</v>
      </c>
      <c r="D30" s="25">
        <v>0.59</v>
      </c>
      <c r="E30" s="23" t="s">
        <v>16</v>
      </c>
      <c r="F30" s="23" t="s">
        <v>9</v>
      </c>
      <c r="G30" s="23" t="s">
        <v>107</v>
      </c>
      <c r="H30" s="23" t="s">
        <v>191</v>
      </c>
      <c r="I30" s="5">
        <v>0.63</v>
      </c>
      <c r="J30" s="5">
        <v>0.58</v>
      </c>
      <c r="K30" s="23" t="s">
        <v>154</v>
      </c>
      <c r="L30" s="23">
        <v>28</v>
      </c>
      <c r="M30" s="26">
        <v>660</v>
      </c>
      <c r="O30" s="27">
        <f t="shared" si="0"/>
        <v>264</v>
      </c>
      <c r="P30" s="27">
        <f t="shared" si="1"/>
        <v>924</v>
      </c>
    </row>
    <row r="31" spans="1:16" ht="15">
      <c r="A31" s="23">
        <v>1164</v>
      </c>
      <c r="B31" s="23" t="s">
        <v>8</v>
      </c>
      <c r="D31" s="25">
        <v>0.46</v>
      </c>
      <c r="E31" s="23" t="s">
        <v>15</v>
      </c>
      <c r="F31" s="23" t="s">
        <v>20</v>
      </c>
      <c r="G31" s="23" t="s">
        <v>107</v>
      </c>
      <c r="H31" s="23" t="s">
        <v>192</v>
      </c>
      <c r="I31" s="5">
        <v>0.605</v>
      </c>
      <c r="J31" s="5">
        <v>0.62</v>
      </c>
      <c r="K31" s="23" t="s">
        <v>154</v>
      </c>
      <c r="L31" s="23">
        <v>52</v>
      </c>
      <c r="M31" s="26">
        <v>950</v>
      </c>
      <c r="O31" s="27">
        <f t="shared" si="0"/>
        <v>380</v>
      </c>
      <c r="P31" s="27">
        <f t="shared" si="1"/>
        <v>1330</v>
      </c>
    </row>
    <row r="32" spans="1:16" ht="15">
      <c r="A32" s="23">
        <v>1165</v>
      </c>
      <c r="B32" s="23" t="s">
        <v>8</v>
      </c>
      <c r="D32" s="25">
        <v>0.46</v>
      </c>
      <c r="E32" s="23" t="s">
        <v>10</v>
      </c>
      <c r="F32" s="23" t="s">
        <v>43</v>
      </c>
      <c r="G32" s="23" t="s">
        <v>107</v>
      </c>
      <c r="H32" s="23" t="s">
        <v>193</v>
      </c>
      <c r="I32" s="5">
        <v>0.639</v>
      </c>
      <c r="J32" s="5">
        <v>0.645</v>
      </c>
      <c r="K32" s="23" t="s">
        <v>50</v>
      </c>
      <c r="L32" s="23">
        <v>58</v>
      </c>
      <c r="M32" s="26">
        <v>1050</v>
      </c>
      <c r="O32" s="27">
        <f t="shared" si="0"/>
        <v>420</v>
      </c>
      <c r="P32" s="27">
        <f t="shared" si="1"/>
        <v>1470</v>
      </c>
    </row>
    <row r="33" spans="1:16" ht="15">
      <c r="A33" s="23">
        <v>1166</v>
      </c>
      <c r="B33" s="23" t="s">
        <v>8</v>
      </c>
      <c r="D33" s="25">
        <v>0.54</v>
      </c>
      <c r="E33" s="23" t="s">
        <v>12</v>
      </c>
      <c r="F33" s="23" t="s">
        <v>11</v>
      </c>
      <c r="G33" s="23" t="s">
        <v>107</v>
      </c>
      <c r="H33" s="23" t="s">
        <v>194</v>
      </c>
      <c r="I33" s="5">
        <v>0.532</v>
      </c>
      <c r="J33" s="5">
        <v>0.665</v>
      </c>
      <c r="K33" s="23" t="s">
        <v>119</v>
      </c>
      <c r="L33" s="23">
        <v>30</v>
      </c>
      <c r="M33" s="26">
        <v>650</v>
      </c>
      <c r="O33" s="27">
        <f t="shared" si="0"/>
        <v>260</v>
      </c>
      <c r="P33" s="27">
        <f t="shared" si="1"/>
        <v>910</v>
      </c>
    </row>
    <row r="34" spans="1:16" ht="15">
      <c r="A34" s="23">
        <v>1167</v>
      </c>
      <c r="B34" s="23" t="s">
        <v>8</v>
      </c>
      <c r="D34" s="25">
        <v>0.64</v>
      </c>
      <c r="E34" s="23" t="s">
        <v>10</v>
      </c>
      <c r="F34" s="23" t="s">
        <v>11</v>
      </c>
      <c r="G34" s="23" t="s">
        <v>107</v>
      </c>
      <c r="H34" s="23" t="s">
        <v>195</v>
      </c>
      <c r="I34" s="5">
        <v>0.629</v>
      </c>
      <c r="J34" s="5">
        <v>0.62</v>
      </c>
      <c r="K34" s="23" t="s">
        <v>52</v>
      </c>
      <c r="L34" s="23">
        <v>32</v>
      </c>
      <c r="M34" s="26">
        <v>900</v>
      </c>
      <c r="O34" s="27">
        <f t="shared" si="0"/>
        <v>360</v>
      </c>
      <c r="P34" s="27">
        <f t="shared" si="1"/>
        <v>1260</v>
      </c>
    </row>
    <row r="35" spans="1:16" ht="12.75" customHeight="1">
      <c r="A35" s="23">
        <v>1168</v>
      </c>
      <c r="B35" s="23" t="s">
        <v>8</v>
      </c>
      <c r="D35" s="25">
        <v>0.59</v>
      </c>
      <c r="E35" s="23" t="s">
        <v>14</v>
      </c>
      <c r="F35" s="23" t="s">
        <v>18</v>
      </c>
      <c r="G35" s="23" t="s">
        <v>27</v>
      </c>
      <c r="H35" s="23" t="s">
        <v>85</v>
      </c>
      <c r="I35" s="5">
        <v>0.656</v>
      </c>
      <c r="J35" s="5">
        <v>0.586</v>
      </c>
      <c r="K35" s="23" t="s">
        <v>51</v>
      </c>
      <c r="L35" s="23">
        <v>40</v>
      </c>
      <c r="M35" s="26">
        <v>950</v>
      </c>
      <c r="O35" s="27">
        <f t="shared" si="0"/>
        <v>380</v>
      </c>
      <c r="P35" s="27">
        <f t="shared" si="1"/>
        <v>1330</v>
      </c>
    </row>
    <row r="36" spans="1:16" ht="12.75" customHeight="1">
      <c r="A36" s="23">
        <v>1170</v>
      </c>
      <c r="B36" s="23" t="s">
        <v>8</v>
      </c>
      <c r="D36" s="25">
        <v>0.58</v>
      </c>
      <c r="E36" s="23" t="s">
        <v>14</v>
      </c>
      <c r="F36" s="23" t="s">
        <v>18</v>
      </c>
      <c r="G36" s="23" t="s">
        <v>107</v>
      </c>
      <c r="H36" s="23" t="s">
        <v>160</v>
      </c>
      <c r="I36" s="5">
        <v>0.594</v>
      </c>
      <c r="J36" s="5">
        <v>0.585</v>
      </c>
      <c r="K36" s="23" t="s">
        <v>161</v>
      </c>
      <c r="L36" s="23">
        <v>40</v>
      </c>
      <c r="M36" s="26">
        <v>930</v>
      </c>
      <c r="O36" s="27">
        <f t="shared" si="0"/>
        <v>372</v>
      </c>
      <c r="P36" s="27">
        <f t="shared" si="1"/>
        <v>1302</v>
      </c>
    </row>
    <row r="37" spans="1:16" ht="15">
      <c r="A37" s="23">
        <v>1180</v>
      </c>
      <c r="B37" s="23" t="s">
        <v>8</v>
      </c>
      <c r="D37" s="25">
        <v>0.45</v>
      </c>
      <c r="E37" s="23" t="s">
        <v>15</v>
      </c>
      <c r="F37" s="23" t="s">
        <v>29</v>
      </c>
      <c r="G37" s="23" t="s">
        <v>27</v>
      </c>
      <c r="H37" s="23" t="s">
        <v>100</v>
      </c>
      <c r="I37" s="5">
        <v>0.622</v>
      </c>
      <c r="J37" s="5">
        <v>0.57</v>
      </c>
      <c r="K37" s="23" t="s">
        <v>50</v>
      </c>
      <c r="L37" s="23">
        <v>61</v>
      </c>
      <c r="M37" s="26">
        <v>1100</v>
      </c>
      <c r="O37" s="27">
        <f t="shared" si="0"/>
        <v>440</v>
      </c>
      <c r="P37" s="27">
        <f t="shared" si="1"/>
        <v>1540</v>
      </c>
    </row>
    <row r="38" spans="1:16" ht="15">
      <c r="A38" s="23">
        <v>1192</v>
      </c>
      <c r="B38" s="23" t="s">
        <v>8</v>
      </c>
      <c r="D38" s="25">
        <v>0.54</v>
      </c>
      <c r="E38" s="23" t="s">
        <v>10</v>
      </c>
      <c r="F38" s="23" t="s">
        <v>20</v>
      </c>
      <c r="G38" s="23" t="s">
        <v>107</v>
      </c>
      <c r="H38" s="23" t="s">
        <v>108</v>
      </c>
      <c r="I38" s="5">
        <v>0.656</v>
      </c>
      <c r="J38" s="5">
        <v>0.63</v>
      </c>
      <c r="K38" s="23" t="s">
        <v>52</v>
      </c>
      <c r="L38" s="23">
        <v>50</v>
      </c>
      <c r="M38" s="26">
        <v>1080</v>
      </c>
      <c r="O38" s="27">
        <f t="shared" si="0"/>
        <v>432</v>
      </c>
      <c r="P38" s="27">
        <f t="shared" si="1"/>
        <v>1512</v>
      </c>
    </row>
    <row r="39" spans="1:16" ht="15">
      <c r="A39" s="23">
        <v>1199</v>
      </c>
      <c r="B39" s="23" t="s">
        <v>8</v>
      </c>
      <c r="D39" s="25">
        <v>0.45</v>
      </c>
      <c r="E39" s="23" t="s">
        <v>14</v>
      </c>
      <c r="F39" s="23" t="s">
        <v>18</v>
      </c>
      <c r="G39" s="23" t="s">
        <v>27</v>
      </c>
      <c r="H39" s="23" t="s">
        <v>117</v>
      </c>
      <c r="I39" s="5">
        <v>0.616</v>
      </c>
      <c r="J39" s="5">
        <v>0.64</v>
      </c>
      <c r="K39" s="23" t="s">
        <v>51</v>
      </c>
      <c r="L39" s="23">
        <v>40</v>
      </c>
      <c r="M39" s="26">
        <v>720</v>
      </c>
      <c r="O39" s="27">
        <f t="shared" si="0"/>
        <v>288</v>
      </c>
      <c r="P39" s="27">
        <f t="shared" si="1"/>
        <v>1008</v>
      </c>
    </row>
    <row r="40" spans="15:16" ht="15">
      <c r="O40" s="27">
        <f t="shared" si="0"/>
        <v>0</v>
      </c>
      <c r="P40" s="27">
        <f t="shared" si="1"/>
        <v>0</v>
      </c>
    </row>
    <row r="41" spans="1:16" s="8" customFormat="1" ht="14.25">
      <c r="A41" s="3">
        <v>1201</v>
      </c>
      <c r="B41" s="3" t="s">
        <v>8</v>
      </c>
      <c r="C41" s="3"/>
      <c r="D41" s="4">
        <v>0.72</v>
      </c>
      <c r="E41" s="3" t="s">
        <v>15</v>
      </c>
      <c r="F41" s="3" t="s">
        <v>9</v>
      </c>
      <c r="G41" s="3" t="s">
        <v>27</v>
      </c>
      <c r="H41" s="3" t="s">
        <v>53</v>
      </c>
      <c r="I41" s="5">
        <v>0.678</v>
      </c>
      <c r="J41" s="6">
        <v>0.53</v>
      </c>
      <c r="K41" s="3" t="s">
        <v>40</v>
      </c>
      <c r="L41" s="3">
        <v>48</v>
      </c>
      <c r="M41" s="7">
        <v>1380</v>
      </c>
      <c r="N41"/>
      <c r="O41" s="27">
        <f t="shared" si="0"/>
        <v>552</v>
      </c>
      <c r="P41" s="27">
        <f t="shared" si="1"/>
        <v>1932</v>
      </c>
    </row>
    <row r="42" spans="1:16" s="8" customFormat="1" ht="14.25">
      <c r="A42" s="3">
        <v>1202</v>
      </c>
      <c r="B42" s="3" t="s">
        <v>8</v>
      </c>
      <c r="C42" s="3"/>
      <c r="D42" s="4">
        <v>0.85</v>
      </c>
      <c r="E42" s="3" t="s">
        <v>15</v>
      </c>
      <c r="F42" s="3" t="s">
        <v>13</v>
      </c>
      <c r="G42" s="3" t="s">
        <v>107</v>
      </c>
      <c r="H42" s="3" t="s">
        <v>186</v>
      </c>
      <c r="I42" s="5">
        <v>0.561</v>
      </c>
      <c r="J42" s="6">
        <v>0.64</v>
      </c>
      <c r="K42" s="3" t="s">
        <v>187</v>
      </c>
      <c r="L42" s="3">
        <v>37</v>
      </c>
      <c r="M42" s="7">
        <v>1260</v>
      </c>
      <c r="N42"/>
      <c r="O42" s="27">
        <f t="shared" si="0"/>
        <v>504</v>
      </c>
      <c r="P42" s="27">
        <f t="shared" si="1"/>
        <v>1764</v>
      </c>
    </row>
    <row r="43" spans="1:16" s="8" customFormat="1" ht="14.25">
      <c r="A43" s="3">
        <v>1203</v>
      </c>
      <c r="B43" s="3" t="s">
        <v>8</v>
      </c>
      <c r="C43" s="3"/>
      <c r="D43" s="4">
        <v>0.68</v>
      </c>
      <c r="E43" s="3" t="s">
        <v>12</v>
      </c>
      <c r="F43" s="3" t="s">
        <v>18</v>
      </c>
      <c r="G43" s="3" t="s">
        <v>107</v>
      </c>
      <c r="H43" s="3" t="s">
        <v>196</v>
      </c>
      <c r="I43" s="5">
        <v>0.641</v>
      </c>
      <c r="J43" s="6">
        <v>0.625</v>
      </c>
      <c r="K43" s="3" t="s">
        <v>119</v>
      </c>
      <c r="L43" s="3">
        <v>53</v>
      </c>
      <c r="M43" s="7">
        <v>1440</v>
      </c>
      <c r="N43"/>
      <c r="O43" s="27">
        <f t="shared" si="0"/>
        <v>576</v>
      </c>
      <c r="P43" s="27">
        <f t="shared" si="1"/>
        <v>2016</v>
      </c>
    </row>
    <row r="44" spans="1:16" s="8" customFormat="1" ht="14.25">
      <c r="A44" s="3">
        <v>1204</v>
      </c>
      <c r="B44" s="3" t="s">
        <v>8</v>
      </c>
      <c r="C44" s="3"/>
      <c r="D44" s="4">
        <v>0.82</v>
      </c>
      <c r="E44" s="3" t="s">
        <v>12</v>
      </c>
      <c r="F44" s="3" t="s">
        <v>9</v>
      </c>
      <c r="G44" s="3" t="s">
        <v>107</v>
      </c>
      <c r="H44" s="3" t="s">
        <v>197</v>
      </c>
      <c r="I44" s="5">
        <v>0.665</v>
      </c>
      <c r="J44" s="6">
        <v>0.59</v>
      </c>
      <c r="K44" s="3" t="s">
        <v>154</v>
      </c>
      <c r="L44" s="3">
        <v>48</v>
      </c>
      <c r="M44" s="7">
        <v>1570</v>
      </c>
      <c r="N44"/>
      <c r="O44" s="27">
        <f t="shared" si="0"/>
        <v>628</v>
      </c>
      <c r="P44" s="27">
        <f t="shared" si="1"/>
        <v>2198</v>
      </c>
    </row>
    <row r="45" spans="1:16" s="8" customFormat="1" ht="14.25">
      <c r="A45" s="3">
        <v>1205</v>
      </c>
      <c r="B45" s="3" t="s">
        <v>8</v>
      </c>
      <c r="C45" s="3"/>
      <c r="D45" s="4">
        <v>0.76</v>
      </c>
      <c r="E45" s="3" t="s">
        <v>17</v>
      </c>
      <c r="F45" s="3" t="s">
        <v>9</v>
      </c>
      <c r="G45" s="3" t="s">
        <v>107</v>
      </c>
      <c r="H45" s="3" t="s">
        <v>198</v>
      </c>
      <c r="I45" s="5">
        <v>0.597</v>
      </c>
      <c r="J45" s="6">
        <v>0.585</v>
      </c>
      <c r="K45" s="3" t="s">
        <v>187</v>
      </c>
      <c r="L45" s="3">
        <v>41</v>
      </c>
      <c r="M45" s="7">
        <v>1245</v>
      </c>
      <c r="N45"/>
      <c r="O45" s="27">
        <f t="shared" si="0"/>
        <v>498</v>
      </c>
      <c r="P45" s="27">
        <f t="shared" si="1"/>
        <v>1743</v>
      </c>
    </row>
    <row r="46" spans="1:16" s="8" customFormat="1" ht="14.25">
      <c r="A46" s="3">
        <v>1206</v>
      </c>
      <c r="B46" s="3" t="s">
        <v>8</v>
      </c>
      <c r="C46" s="3"/>
      <c r="D46" s="4">
        <v>0.76</v>
      </c>
      <c r="E46" s="3" t="s">
        <v>15</v>
      </c>
      <c r="F46" s="3" t="s">
        <v>9</v>
      </c>
      <c r="G46" s="3" t="s">
        <v>107</v>
      </c>
      <c r="H46" s="3" t="s">
        <v>199</v>
      </c>
      <c r="I46" s="5">
        <v>0.596</v>
      </c>
      <c r="J46" s="6">
        <v>0.665</v>
      </c>
      <c r="K46" s="3" t="s">
        <v>119</v>
      </c>
      <c r="L46" s="3">
        <v>53</v>
      </c>
      <c r="M46" s="7">
        <v>1600</v>
      </c>
      <c r="N46"/>
      <c r="O46" s="27">
        <f t="shared" si="0"/>
        <v>640</v>
      </c>
      <c r="P46" s="27">
        <f t="shared" si="1"/>
        <v>2240</v>
      </c>
    </row>
    <row r="47" spans="1:16" s="8" customFormat="1" ht="14.25">
      <c r="A47" s="3">
        <v>1207</v>
      </c>
      <c r="B47" s="3" t="s">
        <v>8</v>
      </c>
      <c r="C47" s="3"/>
      <c r="D47" s="4">
        <v>0.78</v>
      </c>
      <c r="E47" s="3" t="s">
        <v>10</v>
      </c>
      <c r="F47" s="3" t="s">
        <v>11</v>
      </c>
      <c r="G47" s="3" t="s">
        <v>107</v>
      </c>
      <c r="H47" s="3" t="s">
        <v>200</v>
      </c>
      <c r="I47" s="5">
        <v>0.635</v>
      </c>
      <c r="J47" s="6">
        <v>0.59</v>
      </c>
      <c r="K47" s="3" t="s">
        <v>187</v>
      </c>
      <c r="L47" s="3">
        <v>43</v>
      </c>
      <c r="M47" s="7">
        <v>1340</v>
      </c>
      <c r="N47"/>
      <c r="O47" s="27">
        <f t="shared" si="0"/>
        <v>536</v>
      </c>
      <c r="P47" s="27">
        <f t="shared" si="1"/>
        <v>1876</v>
      </c>
    </row>
    <row r="48" spans="1:16" ht="15">
      <c r="A48" s="23">
        <v>1241</v>
      </c>
      <c r="B48" s="23" t="s">
        <v>8</v>
      </c>
      <c r="D48" s="25">
        <v>0.71</v>
      </c>
      <c r="E48" s="23" t="s">
        <v>12</v>
      </c>
      <c r="F48" s="23" t="s">
        <v>9</v>
      </c>
      <c r="G48" s="23" t="s">
        <v>27</v>
      </c>
      <c r="H48" s="23" t="s">
        <v>97</v>
      </c>
      <c r="I48" s="5">
        <v>0.65</v>
      </c>
      <c r="J48" s="5">
        <v>0.55</v>
      </c>
      <c r="K48" s="23" t="s">
        <v>50</v>
      </c>
      <c r="L48" s="23">
        <v>49</v>
      </c>
      <c r="M48" s="26">
        <v>1390</v>
      </c>
      <c r="O48" s="27">
        <f t="shared" si="0"/>
        <v>556</v>
      </c>
      <c r="P48" s="27">
        <f t="shared" si="1"/>
        <v>1946</v>
      </c>
    </row>
    <row r="49" spans="1:16" s="15" customFormat="1" ht="15.75">
      <c r="A49" s="10">
        <v>1244</v>
      </c>
      <c r="B49" s="10" t="s">
        <v>8</v>
      </c>
      <c r="C49" s="10"/>
      <c r="D49" s="11">
        <v>0.76</v>
      </c>
      <c r="E49" s="10" t="s">
        <v>17</v>
      </c>
      <c r="F49" s="10" t="s">
        <v>18</v>
      </c>
      <c r="G49" s="10" t="s">
        <v>27</v>
      </c>
      <c r="H49" s="10" t="s">
        <v>98</v>
      </c>
      <c r="I49" s="12">
        <v>0.627</v>
      </c>
      <c r="J49" s="12">
        <v>0.627</v>
      </c>
      <c r="K49" s="10" t="s">
        <v>50</v>
      </c>
      <c r="L49" s="10">
        <v>44</v>
      </c>
      <c r="M49" s="13">
        <v>1340</v>
      </c>
      <c r="N49" s="14"/>
      <c r="O49" s="27">
        <f t="shared" si="0"/>
        <v>536</v>
      </c>
      <c r="P49" s="27">
        <f t="shared" si="1"/>
        <v>1876</v>
      </c>
    </row>
    <row r="50" spans="1:16" ht="15">
      <c r="A50" s="23">
        <v>1247</v>
      </c>
      <c r="B50" s="23" t="s">
        <v>8</v>
      </c>
      <c r="D50" s="25">
        <v>0.85</v>
      </c>
      <c r="E50" s="23" t="s">
        <v>12</v>
      </c>
      <c r="F50" s="23" t="s">
        <v>11</v>
      </c>
      <c r="G50" s="23" t="s">
        <v>27</v>
      </c>
      <c r="H50" s="23" t="s">
        <v>101</v>
      </c>
      <c r="I50" s="5">
        <v>0.687</v>
      </c>
      <c r="J50" s="5">
        <v>0.55</v>
      </c>
      <c r="K50" s="23" t="s">
        <v>38</v>
      </c>
      <c r="L50" s="23">
        <v>42</v>
      </c>
      <c r="M50" s="26">
        <v>1450</v>
      </c>
      <c r="O50" s="27">
        <f t="shared" si="0"/>
        <v>580</v>
      </c>
      <c r="P50" s="27">
        <f t="shared" si="1"/>
        <v>2030</v>
      </c>
    </row>
    <row r="51" spans="1:16" ht="15">
      <c r="A51" s="23">
        <v>1248</v>
      </c>
      <c r="B51" s="23" t="s">
        <v>8</v>
      </c>
      <c r="D51" s="25">
        <v>0.66</v>
      </c>
      <c r="E51" s="23" t="s">
        <v>15</v>
      </c>
      <c r="F51" s="23" t="s">
        <v>11</v>
      </c>
      <c r="G51" s="23" t="s">
        <v>107</v>
      </c>
      <c r="H51" s="23" t="s">
        <v>167</v>
      </c>
      <c r="I51" s="5">
        <v>0.602</v>
      </c>
      <c r="J51" s="5">
        <v>0.56</v>
      </c>
      <c r="K51" s="23" t="s">
        <v>49</v>
      </c>
      <c r="L51" s="23">
        <v>45</v>
      </c>
      <c r="M51" s="26">
        <v>1190</v>
      </c>
      <c r="O51" s="27">
        <f t="shared" si="0"/>
        <v>476</v>
      </c>
      <c r="P51" s="27">
        <f t="shared" si="1"/>
        <v>1666</v>
      </c>
    </row>
    <row r="52" spans="1:16" ht="15">
      <c r="A52" s="23">
        <v>1251</v>
      </c>
      <c r="B52" s="23" t="s">
        <v>8</v>
      </c>
      <c r="D52" s="25">
        <v>0.7</v>
      </c>
      <c r="E52" s="23" t="s">
        <v>12</v>
      </c>
      <c r="F52" s="23" t="s">
        <v>11</v>
      </c>
      <c r="G52" s="23" t="s">
        <v>27</v>
      </c>
      <c r="H52" s="23" t="s">
        <v>104</v>
      </c>
      <c r="I52" s="5">
        <v>0.665</v>
      </c>
      <c r="J52" s="5">
        <v>0.55</v>
      </c>
      <c r="K52" s="23" t="s">
        <v>51</v>
      </c>
      <c r="L52" s="23">
        <v>42</v>
      </c>
      <c r="M52" s="26">
        <v>1175</v>
      </c>
      <c r="O52" s="27">
        <f t="shared" si="0"/>
        <v>470</v>
      </c>
      <c r="P52" s="27">
        <f t="shared" si="1"/>
        <v>1645</v>
      </c>
    </row>
    <row r="53" spans="1:16" ht="15">
      <c r="A53" s="23">
        <v>1275</v>
      </c>
      <c r="B53" s="23" t="s">
        <v>8</v>
      </c>
      <c r="D53" s="25">
        <v>0.72</v>
      </c>
      <c r="E53" s="23" t="s">
        <v>12</v>
      </c>
      <c r="F53" s="23" t="s">
        <v>9</v>
      </c>
      <c r="G53" s="23" t="s">
        <v>27</v>
      </c>
      <c r="H53" s="23" t="s">
        <v>143</v>
      </c>
      <c r="I53" s="5">
        <v>0.58</v>
      </c>
      <c r="J53" s="5">
        <v>0.68</v>
      </c>
      <c r="K53" s="23" t="s">
        <v>54</v>
      </c>
      <c r="L53" s="23">
        <v>48</v>
      </c>
      <c r="M53" s="26">
        <v>1385</v>
      </c>
      <c r="O53" s="27">
        <f t="shared" si="0"/>
        <v>554</v>
      </c>
      <c r="P53" s="27">
        <f t="shared" si="1"/>
        <v>1939</v>
      </c>
    </row>
    <row r="54" spans="1:16" ht="15">
      <c r="A54" s="23">
        <v>1278</v>
      </c>
      <c r="B54" s="23" t="s">
        <v>8</v>
      </c>
      <c r="D54" s="25">
        <v>0.7</v>
      </c>
      <c r="E54" s="23" t="s">
        <v>10</v>
      </c>
      <c r="F54" s="23" t="s">
        <v>9</v>
      </c>
      <c r="G54" s="23" t="s">
        <v>27</v>
      </c>
      <c r="H54" s="23" t="s">
        <v>146</v>
      </c>
      <c r="I54" s="5">
        <v>0.61</v>
      </c>
      <c r="J54" s="5">
        <v>0.58</v>
      </c>
      <c r="K54" s="23" t="s">
        <v>50</v>
      </c>
      <c r="L54" s="23">
        <v>50</v>
      </c>
      <c r="M54" s="26">
        <v>1400</v>
      </c>
      <c r="O54" s="27">
        <f t="shared" si="0"/>
        <v>560</v>
      </c>
      <c r="P54" s="27">
        <f t="shared" si="1"/>
        <v>1960</v>
      </c>
    </row>
    <row r="55" spans="1:16" ht="15">
      <c r="A55" s="23">
        <v>1279</v>
      </c>
      <c r="B55" s="23" t="s">
        <v>8</v>
      </c>
      <c r="D55" s="25">
        <v>0.71</v>
      </c>
      <c r="E55" s="23" t="s">
        <v>12</v>
      </c>
      <c r="F55" s="23" t="s">
        <v>9</v>
      </c>
      <c r="G55" s="23" t="s">
        <v>107</v>
      </c>
      <c r="H55" s="23" t="s">
        <v>147</v>
      </c>
      <c r="I55" s="5">
        <v>0.621</v>
      </c>
      <c r="J55" s="5">
        <v>0.575</v>
      </c>
      <c r="K55" s="23" t="s">
        <v>50</v>
      </c>
      <c r="L55" s="23">
        <v>48</v>
      </c>
      <c r="M55" s="26">
        <v>1365</v>
      </c>
      <c r="O55" s="27">
        <f t="shared" si="0"/>
        <v>546</v>
      </c>
      <c r="P55" s="27">
        <f t="shared" si="1"/>
        <v>1911</v>
      </c>
    </row>
    <row r="56" spans="1:16" ht="15">
      <c r="A56" s="23">
        <v>1280</v>
      </c>
      <c r="B56" s="23" t="s">
        <v>8</v>
      </c>
      <c r="D56" s="25">
        <v>0.7</v>
      </c>
      <c r="E56" s="23" t="s">
        <v>12</v>
      </c>
      <c r="F56" s="23" t="s">
        <v>9</v>
      </c>
      <c r="G56" s="23" t="s">
        <v>107</v>
      </c>
      <c r="H56" s="23" t="s">
        <v>148</v>
      </c>
      <c r="I56" s="5">
        <v>0.6</v>
      </c>
      <c r="J56" s="5">
        <v>0.61</v>
      </c>
      <c r="K56" s="23" t="s">
        <v>54</v>
      </c>
      <c r="L56" s="23">
        <v>48</v>
      </c>
      <c r="M56" s="26">
        <v>1380</v>
      </c>
      <c r="O56" s="27">
        <f t="shared" si="0"/>
        <v>552</v>
      </c>
      <c r="P56" s="27">
        <f t="shared" si="1"/>
        <v>1932</v>
      </c>
    </row>
    <row r="57" spans="1:16" ht="15">
      <c r="A57" s="23">
        <v>1281</v>
      </c>
      <c r="B57" s="23" t="s">
        <v>8</v>
      </c>
      <c r="D57" s="25">
        <v>0.7</v>
      </c>
      <c r="E57" s="23" t="s">
        <v>10</v>
      </c>
      <c r="F57" s="23" t="s">
        <v>9</v>
      </c>
      <c r="G57" s="23" t="s">
        <v>27</v>
      </c>
      <c r="H57" s="23" t="s">
        <v>155</v>
      </c>
      <c r="I57" s="5">
        <v>0.66</v>
      </c>
      <c r="J57" s="5">
        <v>0.59</v>
      </c>
      <c r="K57" s="23" t="s">
        <v>51</v>
      </c>
      <c r="L57" s="23">
        <v>50</v>
      </c>
      <c r="M57" s="26">
        <v>1400</v>
      </c>
      <c r="O57" s="27">
        <f t="shared" si="0"/>
        <v>560</v>
      </c>
      <c r="P57" s="27">
        <f t="shared" si="1"/>
        <v>1960</v>
      </c>
    </row>
    <row r="58" spans="1:16" ht="15">
      <c r="A58" s="23">
        <v>1294</v>
      </c>
      <c r="B58" s="23" t="s">
        <v>8</v>
      </c>
      <c r="D58" s="25">
        <v>0.88</v>
      </c>
      <c r="E58" s="23" t="s">
        <v>12</v>
      </c>
      <c r="F58" s="23" t="s">
        <v>9</v>
      </c>
      <c r="G58" s="23" t="s">
        <v>107</v>
      </c>
      <c r="H58" s="23" t="s">
        <v>201</v>
      </c>
      <c r="I58" s="5">
        <v>0.657</v>
      </c>
      <c r="J58" s="5">
        <v>0.565</v>
      </c>
      <c r="K58" s="23" t="s">
        <v>154</v>
      </c>
      <c r="L58" s="23">
        <v>63</v>
      </c>
      <c r="M58" s="26">
        <v>2200</v>
      </c>
      <c r="O58" s="27">
        <f t="shared" si="0"/>
        <v>880</v>
      </c>
      <c r="P58" s="27">
        <f t="shared" si="1"/>
        <v>3080</v>
      </c>
    </row>
    <row r="59" spans="1:16" ht="15">
      <c r="A59" s="23">
        <v>1295</v>
      </c>
      <c r="B59" s="23" t="s">
        <v>8</v>
      </c>
      <c r="D59" s="25">
        <v>0.93</v>
      </c>
      <c r="E59" s="23" t="s">
        <v>14</v>
      </c>
      <c r="F59" s="23" t="s">
        <v>9</v>
      </c>
      <c r="G59" s="23" t="s">
        <v>107</v>
      </c>
      <c r="H59" s="23" t="s">
        <v>174</v>
      </c>
      <c r="I59" s="5">
        <v>0.627</v>
      </c>
      <c r="J59" s="5">
        <v>0.6</v>
      </c>
      <c r="K59" s="23" t="s">
        <v>49</v>
      </c>
      <c r="L59" s="23">
        <v>59</v>
      </c>
      <c r="M59" s="26">
        <v>2195</v>
      </c>
      <c r="O59" s="27">
        <f t="shared" si="0"/>
        <v>878</v>
      </c>
      <c r="P59" s="27">
        <f t="shared" si="1"/>
        <v>3073</v>
      </c>
    </row>
    <row r="60" spans="1:16" ht="15">
      <c r="A60" s="23">
        <v>1297</v>
      </c>
      <c r="B60" s="23" t="s">
        <v>8</v>
      </c>
      <c r="D60" s="25">
        <v>0.93</v>
      </c>
      <c r="E60" s="23" t="s">
        <v>17</v>
      </c>
      <c r="F60" s="23" t="s">
        <v>11</v>
      </c>
      <c r="G60" s="23" t="s">
        <v>107</v>
      </c>
      <c r="H60" s="23" t="s">
        <v>175</v>
      </c>
      <c r="I60" s="5">
        <v>0.636</v>
      </c>
      <c r="J60" s="5">
        <v>0.555</v>
      </c>
      <c r="K60" s="23" t="s">
        <v>52</v>
      </c>
      <c r="L60" s="23">
        <v>49</v>
      </c>
      <c r="M60" s="26">
        <v>1725</v>
      </c>
      <c r="O60" s="27">
        <f t="shared" si="0"/>
        <v>690</v>
      </c>
      <c r="P60" s="27">
        <f t="shared" si="1"/>
        <v>2415</v>
      </c>
    </row>
    <row r="61" spans="15:16" ht="15">
      <c r="O61" s="27">
        <f t="shared" si="0"/>
        <v>0</v>
      </c>
      <c r="P61" s="27">
        <f t="shared" si="1"/>
        <v>0</v>
      </c>
    </row>
    <row r="62" spans="1:16" ht="15">
      <c r="A62" s="23">
        <v>313</v>
      </c>
      <c r="B62" s="23" t="s">
        <v>8</v>
      </c>
      <c r="D62" s="25">
        <v>1.02</v>
      </c>
      <c r="H62" s="23" t="s">
        <v>28</v>
      </c>
      <c r="M62" s="26">
        <v>1450</v>
      </c>
      <c r="O62" s="27">
        <f t="shared" si="0"/>
        <v>580</v>
      </c>
      <c r="P62" s="27">
        <f t="shared" si="1"/>
        <v>2030</v>
      </c>
    </row>
    <row r="63" spans="1:16" ht="15">
      <c r="A63" s="23">
        <v>314</v>
      </c>
      <c r="B63" s="23" t="s">
        <v>8</v>
      </c>
      <c r="D63" s="25">
        <v>1.02</v>
      </c>
      <c r="H63" s="23" t="s">
        <v>144</v>
      </c>
      <c r="M63" s="26">
        <v>1450</v>
      </c>
      <c r="O63" s="27">
        <f t="shared" si="0"/>
        <v>580</v>
      </c>
      <c r="P63" s="27">
        <f t="shared" si="1"/>
        <v>2030</v>
      </c>
    </row>
    <row r="64" spans="1:16" ht="15">
      <c r="A64" s="23">
        <v>315</v>
      </c>
      <c r="B64" s="23" t="s">
        <v>8</v>
      </c>
      <c r="D64" s="25">
        <v>0.96</v>
      </c>
      <c r="F64" s="23" t="s">
        <v>47</v>
      </c>
      <c r="H64" s="23" t="s">
        <v>149</v>
      </c>
      <c r="M64" s="26">
        <v>1150</v>
      </c>
      <c r="O64" s="27">
        <f t="shared" si="0"/>
        <v>460</v>
      </c>
      <c r="P64" s="27">
        <f t="shared" si="1"/>
        <v>1610</v>
      </c>
    </row>
    <row r="65" spans="15:16" ht="15">
      <c r="O65" s="27">
        <f t="shared" si="0"/>
        <v>0</v>
      </c>
      <c r="P65" s="27">
        <f t="shared" si="1"/>
        <v>0</v>
      </c>
    </row>
    <row r="66" spans="1:16" ht="15">
      <c r="A66" s="23">
        <v>1312</v>
      </c>
      <c r="B66" s="23" t="s">
        <v>8</v>
      </c>
      <c r="D66" s="25">
        <v>1</v>
      </c>
      <c r="E66" s="23" t="s">
        <v>15</v>
      </c>
      <c r="F66" s="23" t="s">
        <v>20</v>
      </c>
      <c r="G66" s="23" t="s">
        <v>27</v>
      </c>
      <c r="H66" s="23" t="s">
        <v>60</v>
      </c>
      <c r="I66" s="5">
        <v>0.679</v>
      </c>
      <c r="J66" s="5">
        <v>0.626</v>
      </c>
      <c r="K66" s="23" t="s">
        <v>54</v>
      </c>
      <c r="L66" s="23">
        <v>139</v>
      </c>
      <c r="M66" s="26">
        <v>5560</v>
      </c>
      <c r="O66" s="27">
        <f t="shared" si="0"/>
        <v>2224</v>
      </c>
      <c r="P66" s="27">
        <f t="shared" si="1"/>
        <v>7784</v>
      </c>
    </row>
    <row r="67" spans="1:16" ht="15">
      <c r="A67" s="23">
        <v>1327</v>
      </c>
      <c r="B67" s="23" t="s">
        <v>8</v>
      </c>
      <c r="D67" s="25">
        <v>1</v>
      </c>
      <c r="E67" s="23" t="s">
        <v>12</v>
      </c>
      <c r="F67" s="23" t="s">
        <v>18</v>
      </c>
      <c r="G67" s="23" t="s">
        <v>27</v>
      </c>
      <c r="H67" s="23" t="s">
        <v>70</v>
      </c>
      <c r="L67" s="23">
        <v>92</v>
      </c>
      <c r="M67" s="26">
        <v>3680</v>
      </c>
      <c r="O67" s="27">
        <f aca="true" t="shared" si="2" ref="O67:O130">M67*40%</f>
        <v>1472</v>
      </c>
      <c r="P67" s="27">
        <f aca="true" t="shared" si="3" ref="P67:P130">M67+O67</f>
        <v>5152</v>
      </c>
    </row>
    <row r="68" spans="1:16" ht="15">
      <c r="A68" s="23">
        <v>1328</v>
      </c>
      <c r="B68" s="23" t="s">
        <v>8</v>
      </c>
      <c r="D68" s="25">
        <v>1.01</v>
      </c>
      <c r="E68" s="23" t="s">
        <v>12</v>
      </c>
      <c r="F68" s="23" t="s">
        <v>18</v>
      </c>
      <c r="G68" s="23" t="s">
        <v>27</v>
      </c>
      <c r="H68" s="23" t="s">
        <v>70</v>
      </c>
      <c r="L68" s="23">
        <v>92</v>
      </c>
      <c r="M68" s="26">
        <v>3680</v>
      </c>
      <c r="O68" s="27">
        <f t="shared" si="2"/>
        <v>1472</v>
      </c>
      <c r="P68" s="27">
        <f t="shared" si="3"/>
        <v>5152</v>
      </c>
    </row>
    <row r="69" spans="1:16" ht="15">
      <c r="A69" s="23">
        <v>1330</v>
      </c>
      <c r="B69" s="23" t="s">
        <v>8</v>
      </c>
      <c r="D69" s="25">
        <v>1</v>
      </c>
      <c r="E69" s="23" t="s">
        <v>12</v>
      </c>
      <c r="F69" s="23" t="s">
        <v>18</v>
      </c>
      <c r="G69" s="23" t="s">
        <v>27</v>
      </c>
      <c r="L69" s="23">
        <v>92</v>
      </c>
      <c r="M69" s="26">
        <v>3680</v>
      </c>
      <c r="O69" s="27">
        <f t="shared" si="2"/>
        <v>1472</v>
      </c>
      <c r="P69" s="27">
        <f t="shared" si="3"/>
        <v>5152</v>
      </c>
    </row>
    <row r="70" spans="1:16" ht="15">
      <c r="A70" s="23">
        <v>1333</v>
      </c>
      <c r="B70" s="23" t="s">
        <v>8</v>
      </c>
      <c r="D70" s="25">
        <v>1</v>
      </c>
      <c r="E70" s="23" t="s">
        <v>17</v>
      </c>
      <c r="F70" s="23" t="s">
        <v>11</v>
      </c>
      <c r="G70" s="23" t="s">
        <v>27</v>
      </c>
      <c r="H70" s="23" t="s">
        <v>79</v>
      </c>
      <c r="I70" s="5">
        <v>0.656</v>
      </c>
      <c r="J70" s="5">
        <v>0.589</v>
      </c>
      <c r="K70" s="23" t="s">
        <v>54</v>
      </c>
      <c r="L70" s="23">
        <v>63</v>
      </c>
      <c r="M70" s="26">
        <v>2520</v>
      </c>
      <c r="O70" s="27">
        <f t="shared" si="2"/>
        <v>1008</v>
      </c>
      <c r="P70" s="27">
        <f t="shared" si="3"/>
        <v>3528</v>
      </c>
    </row>
    <row r="71" spans="1:16" ht="15">
      <c r="A71" s="23">
        <v>1338</v>
      </c>
      <c r="B71" s="23" t="s">
        <v>8</v>
      </c>
      <c r="D71" s="25">
        <v>1.03</v>
      </c>
      <c r="E71" s="23" t="s">
        <v>17</v>
      </c>
      <c r="F71" s="23" t="s">
        <v>20</v>
      </c>
      <c r="G71" s="23" t="s">
        <v>27</v>
      </c>
      <c r="H71" s="23" t="s">
        <v>82</v>
      </c>
      <c r="I71" s="5">
        <v>0.664</v>
      </c>
      <c r="J71" s="5">
        <v>0.563</v>
      </c>
      <c r="K71" s="23" t="s">
        <v>54</v>
      </c>
      <c r="L71" s="23">
        <v>81</v>
      </c>
      <c r="M71" s="26">
        <v>3335</v>
      </c>
      <c r="O71" s="27">
        <f t="shared" si="2"/>
        <v>1334</v>
      </c>
      <c r="P71" s="27">
        <f t="shared" si="3"/>
        <v>4669</v>
      </c>
    </row>
    <row r="72" spans="1:16" ht="15">
      <c r="A72" s="23">
        <v>1339</v>
      </c>
      <c r="B72" s="23" t="s">
        <v>8</v>
      </c>
      <c r="D72" s="25">
        <v>1.06</v>
      </c>
      <c r="E72" s="23" t="s">
        <v>81</v>
      </c>
      <c r="F72" s="23" t="s">
        <v>11</v>
      </c>
      <c r="G72" s="23" t="s">
        <v>27</v>
      </c>
      <c r="H72" s="23" t="s">
        <v>86</v>
      </c>
      <c r="I72" s="5">
        <v>0.578</v>
      </c>
      <c r="J72" s="5">
        <v>0.6</v>
      </c>
      <c r="K72" s="23" t="s">
        <v>87</v>
      </c>
      <c r="L72" s="23">
        <v>59</v>
      </c>
      <c r="M72" s="26">
        <v>2500</v>
      </c>
      <c r="O72" s="27">
        <f t="shared" si="2"/>
        <v>1000</v>
      </c>
      <c r="P72" s="27">
        <f t="shared" si="3"/>
        <v>3500</v>
      </c>
    </row>
    <row r="73" spans="1:16" ht="15">
      <c r="A73" s="23">
        <v>1340</v>
      </c>
      <c r="B73" s="23" t="s">
        <v>8</v>
      </c>
      <c r="D73" s="25">
        <v>1</v>
      </c>
      <c r="E73" s="23" t="s">
        <v>14</v>
      </c>
      <c r="F73" s="23" t="s">
        <v>11</v>
      </c>
      <c r="G73" s="23" t="s">
        <v>27</v>
      </c>
      <c r="H73" s="23" t="s">
        <v>93</v>
      </c>
      <c r="I73" s="5">
        <v>0.678</v>
      </c>
      <c r="J73" s="5">
        <v>0.563</v>
      </c>
      <c r="K73" s="23" t="s">
        <v>54</v>
      </c>
      <c r="L73" s="23">
        <v>66</v>
      </c>
      <c r="M73" s="26">
        <v>2640</v>
      </c>
      <c r="O73" s="27">
        <f t="shared" si="2"/>
        <v>1056</v>
      </c>
      <c r="P73" s="27">
        <f t="shared" si="3"/>
        <v>3696</v>
      </c>
    </row>
    <row r="74" spans="1:16" ht="15">
      <c r="A74" s="23">
        <v>1343</v>
      </c>
      <c r="B74" s="23" t="s">
        <v>8</v>
      </c>
      <c r="D74" s="25">
        <v>1.13</v>
      </c>
      <c r="E74" s="23" t="s">
        <v>14</v>
      </c>
      <c r="F74" s="23" t="s">
        <v>9</v>
      </c>
      <c r="G74" s="23" t="s">
        <v>36</v>
      </c>
      <c r="H74" s="23" t="s">
        <v>105</v>
      </c>
      <c r="I74" s="5">
        <v>0.611</v>
      </c>
      <c r="J74" s="5">
        <v>0.58</v>
      </c>
      <c r="K74" s="23" t="s">
        <v>38</v>
      </c>
      <c r="L74" s="23">
        <v>78</v>
      </c>
      <c r="M74" s="26">
        <v>3525</v>
      </c>
      <c r="O74" s="27">
        <f t="shared" si="2"/>
        <v>1410</v>
      </c>
      <c r="P74" s="27">
        <f t="shared" si="3"/>
        <v>4935</v>
      </c>
    </row>
    <row r="75" spans="1:16" ht="15">
      <c r="A75" s="23">
        <v>1345</v>
      </c>
      <c r="B75" s="23" t="s">
        <v>8</v>
      </c>
      <c r="D75" s="25">
        <v>1.03</v>
      </c>
      <c r="E75" s="23" t="s">
        <v>17</v>
      </c>
      <c r="F75" s="23" t="s">
        <v>43</v>
      </c>
      <c r="G75" s="23" t="s">
        <v>27</v>
      </c>
      <c r="H75" s="23" t="s">
        <v>118</v>
      </c>
      <c r="I75" s="5">
        <v>0.629</v>
      </c>
      <c r="J75" s="5">
        <v>0.58</v>
      </c>
      <c r="K75" s="23" t="s">
        <v>119</v>
      </c>
      <c r="L75" s="23">
        <v>98</v>
      </c>
      <c r="M75" s="26">
        <v>4040</v>
      </c>
      <c r="O75" s="27">
        <f t="shared" si="2"/>
        <v>1616</v>
      </c>
      <c r="P75" s="27">
        <f t="shared" si="3"/>
        <v>5656</v>
      </c>
    </row>
    <row r="76" spans="1:16" ht="15">
      <c r="A76" s="23">
        <v>1346</v>
      </c>
      <c r="B76" s="23" t="s">
        <v>8</v>
      </c>
      <c r="D76" s="25">
        <v>1.01</v>
      </c>
      <c r="E76" s="23" t="s">
        <v>81</v>
      </c>
      <c r="F76" s="23" t="s">
        <v>20</v>
      </c>
      <c r="G76" s="23" t="s">
        <v>27</v>
      </c>
      <c r="H76" s="23" t="s">
        <v>120</v>
      </c>
      <c r="I76" s="5">
        <v>0.638</v>
      </c>
      <c r="J76" s="5">
        <v>0.58</v>
      </c>
      <c r="K76" s="23" t="s">
        <v>52</v>
      </c>
      <c r="L76" s="23">
        <v>72</v>
      </c>
      <c r="M76" s="26">
        <v>2910</v>
      </c>
      <c r="O76" s="27">
        <f t="shared" si="2"/>
        <v>1164</v>
      </c>
      <c r="P76" s="27">
        <f t="shared" si="3"/>
        <v>4074</v>
      </c>
    </row>
    <row r="77" spans="1:16" ht="15">
      <c r="A77" s="23">
        <v>1348</v>
      </c>
      <c r="B77" s="23" t="s">
        <v>8</v>
      </c>
      <c r="D77" s="25">
        <v>0.96</v>
      </c>
      <c r="E77" s="23" t="s">
        <v>17</v>
      </c>
      <c r="F77" s="23" t="s">
        <v>11</v>
      </c>
      <c r="G77" s="23" t="s">
        <v>27</v>
      </c>
      <c r="H77" s="23" t="s">
        <v>128</v>
      </c>
      <c r="I77" s="5">
        <v>0.633</v>
      </c>
      <c r="J77" s="5">
        <v>0.51</v>
      </c>
      <c r="K77" s="23" t="s">
        <v>52</v>
      </c>
      <c r="L77" s="23">
        <v>51</v>
      </c>
      <c r="M77" s="26">
        <v>1960</v>
      </c>
      <c r="O77" s="27">
        <f t="shared" si="2"/>
        <v>784</v>
      </c>
      <c r="P77" s="27">
        <f t="shared" si="3"/>
        <v>2744</v>
      </c>
    </row>
    <row r="78" spans="1:16" ht="15">
      <c r="A78" s="23">
        <v>1350</v>
      </c>
      <c r="B78" s="23" t="s">
        <v>8</v>
      </c>
      <c r="D78" s="25">
        <v>1.05</v>
      </c>
      <c r="E78" s="23" t="s">
        <v>15</v>
      </c>
      <c r="F78" s="23" t="s">
        <v>13</v>
      </c>
      <c r="G78" s="23" t="s">
        <v>27</v>
      </c>
      <c r="H78" s="23" t="s">
        <v>129</v>
      </c>
      <c r="I78" s="5">
        <v>0.629</v>
      </c>
      <c r="J78" s="5">
        <v>0.55</v>
      </c>
      <c r="K78" s="23" t="s">
        <v>52</v>
      </c>
      <c r="L78" s="23">
        <v>60</v>
      </c>
      <c r="M78" s="26">
        <v>2520</v>
      </c>
      <c r="O78" s="27">
        <f t="shared" si="2"/>
        <v>1008</v>
      </c>
      <c r="P78" s="27">
        <f t="shared" si="3"/>
        <v>3528</v>
      </c>
    </row>
    <row r="79" spans="1:16" ht="15">
      <c r="A79" s="23">
        <v>1351</v>
      </c>
      <c r="B79" s="23" t="s">
        <v>8</v>
      </c>
      <c r="D79" s="25">
        <v>1</v>
      </c>
      <c r="E79" s="23" t="s">
        <v>81</v>
      </c>
      <c r="F79" s="23" t="s">
        <v>29</v>
      </c>
      <c r="G79" s="23" t="s">
        <v>27</v>
      </c>
      <c r="H79" s="23" t="s">
        <v>130</v>
      </c>
      <c r="I79" s="5">
        <v>0.611</v>
      </c>
      <c r="J79" s="5">
        <v>0.57</v>
      </c>
      <c r="K79" s="23" t="s">
        <v>51</v>
      </c>
      <c r="L79" s="23">
        <v>76</v>
      </c>
      <c r="M79" s="26">
        <v>3040</v>
      </c>
      <c r="O79" s="27">
        <f t="shared" si="2"/>
        <v>1216</v>
      </c>
      <c r="P79" s="27">
        <f t="shared" si="3"/>
        <v>4256</v>
      </c>
    </row>
    <row r="80" spans="1:16" ht="15">
      <c r="A80" s="23">
        <v>1356</v>
      </c>
      <c r="B80" s="23" t="s">
        <v>8</v>
      </c>
      <c r="D80" s="25">
        <v>1.01</v>
      </c>
      <c r="E80" s="23" t="s">
        <v>17</v>
      </c>
      <c r="F80" s="23" t="s">
        <v>9</v>
      </c>
      <c r="G80" s="23" t="s">
        <v>107</v>
      </c>
      <c r="H80" s="23" t="s">
        <v>162</v>
      </c>
      <c r="I80" s="5">
        <v>0.662</v>
      </c>
      <c r="J80" s="5">
        <v>0.575</v>
      </c>
      <c r="K80" s="23" t="s">
        <v>54</v>
      </c>
      <c r="L80" s="23">
        <v>71</v>
      </c>
      <c r="M80" s="26">
        <v>2890</v>
      </c>
      <c r="O80" s="27">
        <f t="shared" si="2"/>
        <v>1156</v>
      </c>
      <c r="P80" s="27">
        <f t="shared" si="3"/>
        <v>4046</v>
      </c>
    </row>
    <row r="81" spans="1:16" ht="15">
      <c r="A81" s="23">
        <v>1357</v>
      </c>
      <c r="B81" s="23" t="s">
        <v>8</v>
      </c>
      <c r="D81" s="25">
        <v>1.13</v>
      </c>
      <c r="E81" s="23" t="s">
        <v>12</v>
      </c>
      <c r="F81" s="23" t="s">
        <v>11</v>
      </c>
      <c r="G81" s="23" t="s">
        <v>107</v>
      </c>
      <c r="H81" s="23" t="s">
        <v>188</v>
      </c>
      <c r="I81" s="5">
        <v>0.585</v>
      </c>
      <c r="J81" s="5">
        <v>0.63</v>
      </c>
      <c r="K81" s="23" t="s">
        <v>119</v>
      </c>
      <c r="L81" s="23">
        <v>69</v>
      </c>
      <c r="M81" s="26">
        <v>3120</v>
      </c>
      <c r="O81" s="27">
        <f t="shared" si="2"/>
        <v>1248</v>
      </c>
      <c r="P81" s="27">
        <f t="shared" si="3"/>
        <v>4368</v>
      </c>
    </row>
    <row r="82" spans="1:16" ht="15">
      <c r="A82" s="23">
        <v>1358</v>
      </c>
      <c r="B82" s="23" t="s">
        <v>8</v>
      </c>
      <c r="D82" s="25">
        <v>1.04</v>
      </c>
      <c r="E82" s="23" t="s">
        <v>10</v>
      </c>
      <c r="F82" s="23" t="s">
        <v>13</v>
      </c>
      <c r="G82" s="23" t="s">
        <v>107</v>
      </c>
      <c r="H82" s="23" t="s">
        <v>202</v>
      </c>
      <c r="I82" s="5">
        <v>0.652</v>
      </c>
      <c r="J82" s="5">
        <v>0.575</v>
      </c>
      <c r="K82" s="23" t="s">
        <v>52</v>
      </c>
      <c r="L82" s="23">
        <v>58</v>
      </c>
      <c r="M82" s="26">
        <v>2400</v>
      </c>
      <c r="O82" s="27">
        <f t="shared" si="2"/>
        <v>960</v>
      </c>
      <c r="P82" s="27">
        <f t="shared" si="3"/>
        <v>3360</v>
      </c>
    </row>
    <row r="83" spans="1:16" ht="15">
      <c r="A83" s="23">
        <v>1359</v>
      </c>
      <c r="B83" s="23" t="s">
        <v>8</v>
      </c>
      <c r="D83" s="25">
        <v>0.97</v>
      </c>
      <c r="E83" s="23" t="s">
        <v>14</v>
      </c>
      <c r="F83" s="23" t="s">
        <v>9</v>
      </c>
      <c r="G83" s="23" t="s">
        <v>107</v>
      </c>
      <c r="H83" s="23" t="s">
        <v>203</v>
      </c>
      <c r="I83" s="5">
        <v>0.585</v>
      </c>
      <c r="J83" s="5">
        <v>0.635</v>
      </c>
      <c r="K83" s="23" t="s">
        <v>119</v>
      </c>
      <c r="L83" s="23">
        <v>78</v>
      </c>
      <c r="M83" s="26">
        <v>3026</v>
      </c>
      <c r="O83" s="27">
        <f t="shared" si="2"/>
        <v>1210.4</v>
      </c>
      <c r="P83" s="27">
        <f t="shared" si="3"/>
        <v>4236.4</v>
      </c>
    </row>
    <row r="84" spans="1:16" ht="15">
      <c r="A84" s="23">
        <v>1360</v>
      </c>
      <c r="B84" s="23" t="s">
        <v>8</v>
      </c>
      <c r="D84" s="25">
        <v>1.01</v>
      </c>
      <c r="E84" s="23" t="s">
        <v>12</v>
      </c>
      <c r="F84" s="23" t="s">
        <v>9</v>
      </c>
      <c r="G84" s="23" t="s">
        <v>107</v>
      </c>
      <c r="H84" s="23" t="s">
        <v>205</v>
      </c>
      <c r="I84" s="5">
        <v>0.64</v>
      </c>
      <c r="J84" s="5">
        <v>0.585</v>
      </c>
      <c r="K84" s="23" t="s">
        <v>50</v>
      </c>
      <c r="L84" s="23">
        <v>82</v>
      </c>
      <c r="M84" s="26">
        <v>3310</v>
      </c>
      <c r="O84" s="27">
        <f t="shared" si="2"/>
        <v>1324</v>
      </c>
      <c r="P84" s="27">
        <f t="shared" si="3"/>
        <v>4634</v>
      </c>
    </row>
    <row r="85" spans="1:16" ht="15">
      <c r="A85" s="23">
        <v>1361</v>
      </c>
      <c r="B85" s="23" t="s">
        <v>8</v>
      </c>
      <c r="D85" s="25">
        <v>1.01</v>
      </c>
      <c r="E85" s="23" t="s">
        <v>10</v>
      </c>
      <c r="F85" s="23" t="s">
        <v>9</v>
      </c>
      <c r="G85" s="23" t="s">
        <v>107</v>
      </c>
      <c r="H85" s="23" t="s">
        <v>206</v>
      </c>
      <c r="I85" s="5">
        <v>0.633</v>
      </c>
      <c r="J85" s="5">
        <v>0.575</v>
      </c>
      <c r="K85" s="23" t="s">
        <v>119</v>
      </c>
      <c r="L85" s="23">
        <v>115</v>
      </c>
      <c r="M85" s="26">
        <v>4646</v>
      </c>
      <c r="O85" s="27">
        <f t="shared" si="2"/>
        <v>1858.4</v>
      </c>
      <c r="P85" s="27">
        <f t="shared" si="3"/>
        <v>6504.4</v>
      </c>
    </row>
    <row r="86" spans="15:16" ht="15">
      <c r="O86" s="27">
        <f t="shared" si="2"/>
        <v>0</v>
      </c>
      <c r="P86" s="27">
        <f t="shared" si="3"/>
        <v>0</v>
      </c>
    </row>
    <row r="87" spans="1:16" ht="15">
      <c r="A87" s="23">
        <v>1405</v>
      </c>
      <c r="B87" s="23" t="s">
        <v>8</v>
      </c>
      <c r="D87" s="25">
        <v>1.7</v>
      </c>
      <c r="E87" s="23" t="s">
        <v>10</v>
      </c>
      <c r="F87" s="23" t="s">
        <v>9</v>
      </c>
      <c r="G87" s="23" t="s">
        <v>36</v>
      </c>
      <c r="H87" s="23" t="s">
        <v>64</v>
      </c>
      <c r="I87" s="5">
        <v>0.633</v>
      </c>
      <c r="J87" s="5">
        <v>0.58</v>
      </c>
      <c r="K87" s="23" t="s">
        <v>49</v>
      </c>
      <c r="L87" s="23">
        <v>108</v>
      </c>
      <c r="M87" s="26">
        <v>7345</v>
      </c>
      <c r="O87" s="27">
        <f t="shared" si="2"/>
        <v>2938</v>
      </c>
      <c r="P87" s="27">
        <f t="shared" si="3"/>
        <v>10283</v>
      </c>
    </row>
    <row r="88" spans="1:16" ht="15">
      <c r="A88" s="23">
        <v>1410</v>
      </c>
      <c r="B88" s="23" t="s">
        <v>8</v>
      </c>
      <c r="D88" s="25">
        <v>1.51</v>
      </c>
      <c r="E88" s="23" t="s">
        <v>12</v>
      </c>
      <c r="F88" s="23" t="s">
        <v>11</v>
      </c>
      <c r="G88" s="23" t="s">
        <v>27</v>
      </c>
      <c r="H88" s="23" t="s">
        <v>106</v>
      </c>
      <c r="I88" s="5">
        <v>0.615</v>
      </c>
      <c r="J88" s="5">
        <v>0.58</v>
      </c>
      <c r="K88" s="23" t="s">
        <v>52</v>
      </c>
      <c r="L88" s="23">
        <v>98</v>
      </c>
      <c r="M88" s="26">
        <v>5920</v>
      </c>
      <c r="O88" s="27">
        <f t="shared" si="2"/>
        <v>2368</v>
      </c>
      <c r="P88" s="27">
        <f t="shared" si="3"/>
        <v>8288</v>
      </c>
    </row>
    <row r="89" spans="1:16" ht="15">
      <c r="A89" s="23">
        <v>1411</v>
      </c>
      <c r="B89" s="23" t="s">
        <v>8</v>
      </c>
      <c r="D89" s="25">
        <v>1.4</v>
      </c>
      <c r="E89" s="23" t="s">
        <v>19</v>
      </c>
      <c r="F89" s="23" t="s">
        <v>18</v>
      </c>
      <c r="G89" s="23" t="s">
        <v>27</v>
      </c>
      <c r="H89" s="23" t="s">
        <v>131</v>
      </c>
      <c r="I89" s="5">
        <v>0.637</v>
      </c>
      <c r="J89" s="5">
        <v>0.59</v>
      </c>
      <c r="K89" s="23" t="s">
        <v>52</v>
      </c>
      <c r="L89" s="23">
        <v>60</v>
      </c>
      <c r="M89" s="26">
        <v>2800</v>
      </c>
      <c r="O89" s="27">
        <f t="shared" si="2"/>
        <v>1120</v>
      </c>
      <c r="P89" s="27">
        <f t="shared" si="3"/>
        <v>3920</v>
      </c>
    </row>
    <row r="90" spans="1:16" ht="15">
      <c r="A90" s="23">
        <v>1412</v>
      </c>
      <c r="B90" s="23" t="s">
        <v>8</v>
      </c>
      <c r="D90" s="25">
        <v>1.5</v>
      </c>
      <c r="E90" s="23" t="s">
        <v>17</v>
      </c>
      <c r="F90" s="23" t="s">
        <v>11</v>
      </c>
      <c r="G90" s="23" t="s">
        <v>27</v>
      </c>
      <c r="H90" s="23" t="s">
        <v>139</v>
      </c>
      <c r="I90" s="5">
        <v>0.591</v>
      </c>
      <c r="J90" s="5">
        <v>0.666</v>
      </c>
      <c r="K90" s="23" t="s">
        <v>54</v>
      </c>
      <c r="L90" s="23">
        <v>76</v>
      </c>
      <c r="M90" s="26">
        <v>4560</v>
      </c>
      <c r="O90" s="27">
        <f t="shared" si="2"/>
        <v>1824</v>
      </c>
      <c r="P90" s="27">
        <f t="shared" si="3"/>
        <v>6384</v>
      </c>
    </row>
    <row r="91" spans="15:16" ht="15">
      <c r="O91" s="27">
        <f t="shared" si="2"/>
        <v>0</v>
      </c>
      <c r="P91" s="27">
        <f t="shared" si="3"/>
        <v>0</v>
      </c>
    </row>
    <row r="92" spans="1:16" ht="15">
      <c r="A92" s="23">
        <v>507</v>
      </c>
      <c r="B92" s="23" t="s">
        <v>8</v>
      </c>
      <c r="D92" s="25">
        <v>2.06</v>
      </c>
      <c r="M92" s="26">
        <v>3300</v>
      </c>
      <c r="O92" s="27">
        <f t="shared" si="2"/>
        <v>1320</v>
      </c>
      <c r="P92" s="27">
        <f t="shared" si="3"/>
        <v>4620</v>
      </c>
    </row>
    <row r="93" spans="1:16" ht="15">
      <c r="A93" s="23">
        <v>508</v>
      </c>
      <c r="B93" s="23" t="s">
        <v>8</v>
      </c>
      <c r="D93" s="25">
        <v>2.12</v>
      </c>
      <c r="H93" s="23" t="s">
        <v>42</v>
      </c>
      <c r="M93" s="26">
        <v>3850</v>
      </c>
      <c r="O93" s="27">
        <f t="shared" si="2"/>
        <v>1540</v>
      </c>
      <c r="P93" s="27">
        <f t="shared" si="3"/>
        <v>5390</v>
      </c>
    </row>
    <row r="94" spans="1:16" ht="15">
      <c r="A94" s="23">
        <v>1502</v>
      </c>
      <c r="B94" s="23" t="s">
        <v>8</v>
      </c>
      <c r="D94" s="25">
        <v>2.3</v>
      </c>
      <c r="E94" s="23" t="s">
        <v>17</v>
      </c>
      <c r="F94" s="23" t="s">
        <v>18</v>
      </c>
      <c r="G94" s="23" t="s">
        <v>36</v>
      </c>
      <c r="H94" s="23" t="s">
        <v>75</v>
      </c>
      <c r="I94" s="5">
        <v>0.624</v>
      </c>
      <c r="J94" s="5">
        <v>0.58</v>
      </c>
      <c r="K94" s="23" t="s">
        <v>52</v>
      </c>
      <c r="L94" s="23">
        <v>131</v>
      </c>
      <c r="M94" s="26">
        <v>12050</v>
      </c>
      <c r="O94" s="27">
        <f t="shared" si="2"/>
        <v>4820</v>
      </c>
      <c r="P94" s="27">
        <f t="shared" si="3"/>
        <v>16870</v>
      </c>
    </row>
    <row r="95" spans="1:16" ht="15">
      <c r="A95" s="23">
        <v>1503</v>
      </c>
      <c r="B95" s="23" t="s">
        <v>8</v>
      </c>
      <c r="D95" s="25">
        <v>2.04</v>
      </c>
      <c r="E95" s="23" t="s">
        <v>17</v>
      </c>
      <c r="F95" s="23" t="s">
        <v>11</v>
      </c>
      <c r="G95" s="23" t="s">
        <v>107</v>
      </c>
      <c r="H95" s="23" t="s">
        <v>204</v>
      </c>
      <c r="I95" s="5">
        <v>0.593</v>
      </c>
      <c r="J95" s="5">
        <v>0.625</v>
      </c>
      <c r="K95" s="23" t="s">
        <v>154</v>
      </c>
      <c r="L95" s="23">
        <v>105</v>
      </c>
      <c r="M95" s="26">
        <v>8560</v>
      </c>
      <c r="O95" s="27">
        <f t="shared" si="2"/>
        <v>3424</v>
      </c>
      <c r="P95" s="27">
        <f t="shared" si="3"/>
        <v>11984</v>
      </c>
    </row>
    <row r="96" spans="15:16" ht="15">
      <c r="O96" s="27">
        <f t="shared" si="2"/>
        <v>0</v>
      </c>
      <c r="P96" s="27">
        <f t="shared" si="3"/>
        <v>0</v>
      </c>
    </row>
    <row r="97" spans="1:16" ht="15">
      <c r="A97" s="23">
        <v>1617</v>
      </c>
      <c r="B97" s="23" t="s">
        <v>31</v>
      </c>
      <c r="D97" s="25">
        <v>0.44</v>
      </c>
      <c r="E97" s="23" t="s">
        <v>15</v>
      </c>
      <c r="F97" s="23" t="s">
        <v>18</v>
      </c>
      <c r="G97" s="23" t="s">
        <v>27</v>
      </c>
      <c r="H97" s="23" t="s">
        <v>71</v>
      </c>
      <c r="I97" s="5">
        <v>0.629</v>
      </c>
      <c r="J97" s="5">
        <v>0.754</v>
      </c>
      <c r="K97" s="23" t="s">
        <v>38</v>
      </c>
      <c r="L97" s="23">
        <v>34</v>
      </c>
      <c r="M97" s="26">
        <v>600</v>
      </c>
      <c r="O97" s="27">
        <f t="shared" si="2"/>
        <v>240</v>
      </c>
      <c r="P97" s="27">
        <f t="shared" si="3"/>
        <v>840</v>
      </c>
    </row>
    <row r="98" spans="1:16" ht="15">
      <c r="A98" s="23">
        <v>1620</v>
      </c>
      <c r="B98" s="23" t="s">
        <v>31</v>
      </c>
      <c r="D98" s="25">
        <v>0.45</v>
      </c>
      <c r="E98" s="23" t="s">
        <v>12</v>
      </c>
      <c r="F98" s="23" t="s">
        <v>9</v>
      </c>
      <c r="G98" s="23" t="s">
        <v>27</v>
      </c>
      <c r="H98" s="23" t="s">
        <v>72</v>
      </c>
      <c r="I98" s="5">
        <v>0.707</v>
      </c>
      <c r="J98" s="5">
        <v>0.716</v>
      </c>
      <c r="K98" s="23" t="s">
        <v>38</v>
      </c>
      <c r="L98" s="23">
        <v>24</v>
      </c>
      <c r="M98" s="26">
        <v>435</v>
      </c>
      <c r="O98" s="27">
        <f t="shared" si="2"/>
        <v>174</v>
      </c>
      <c r="P98" s="27">
        <f t="shared" si="3"/>
        <v>609</v>
      </c>
    </row>
    <row r="99" spans="1:16" ht="15">
      <c r="A99" s="23">
        <v>1621</v>
      </c>
      <c r="B99" s="23" t="s">
        <v>26</v>
      </c>
      <c r="D99" s="25">
        <v>0.47</v>
      </c>
      <c r="E99" s="23" t="s">
        <v>14</v>
      </c>
      <c r="F99" s="23" t="s">
        <v>18</v>
      </c>
      <c r="G99" s="23" t="s">
        <v>27</v>
      </c>
      <c r="H99" s="23" t="s">
        <v>76</v>
      </c>
      <c r="I99" s="5">
        <v>0.352</v>
      </c>
      <c r="J99" s="5">
        <v>0.52</v>
      </c>
      <c r="K99" s="23" t="s">
        <v>38</v>
      </c>
      <c r="L99" s="23">
        <v>24</v>
      </c>
      <c r="M99" s="26">
        <v>450</v>
      </c>
      <c r="O99" s="27">
        <f t="shared" si="2"/>
        <v>180</v>
      </c>
      <c r="P99" s="27">
        <f t="shared" si="3"/>
        <v>630</v>
      </c>
    </row>
    <row r="100" spans="1:16" ht="15">
      <c r="A100" s="23">
        <v>1623</v>
      </c>
      <c r="B100" s="23" t="s">
        <v>26</v>
      </c>
      <c r="D100" s="25">
        <v>0.53</v>
      </c>
      <c r="E100" s="23" t="s">
        <v>15</v>
      </c>
      <c r="F100" s="23" t="s">
        <v>9</v>
      </c>
      <c r="G100" s="23" t="s">
        <v>27</v>
      </c>
      <c r="H100" s="23" t="s">
        <v>77</v>
      </c>
      <c r="I100" s="5">
        <v>0.699</v>
      </c>
      <c r="J100" s="5">
        <v>0.591</v>
      </c>
      <c r="K100" s="23" t="s">
        <v>40</v>
      </c>
      <c r="L100" s="23">
        <v>22</v>
      </c>
      <c r="M100" s="26">
        <v>575</v>
      </c>
      <c r="O100" s="27">
        <f t="shared" si="2"/>
        <v>230</v>
      </c>
      <c r="P100" s="27">
        <f t="shared" si="3"/>
        <v>805</v>
      </c>
    </row>
    <row r="101" spans="1:16" ht="15">
      <c r="A101" s="23">
        <v>1637</v>
      </c>
      <c r="B101" s="23" t="s">
        <v>21</v>
      </c>
      <c r="D101" s="25">
        <v>0.36</v>
      </c>
      <c r="E101" s="23" t="s">
        <v>15</v>
      </c>
      <c r="F101" s="23" t="s">
        <v>20</v>
      </c>
      <c r="G101" s="23" t="s">
        <v>27</v>
      </c>
      <c r="H101" s="23" t="s">
        <v>84</v>
      </c>
      <c r="I101" s="5">
        <v>0.644</v>
      </c>
      <c r="J101" s="5">
        <v>0.526</v>
      </c>
      <c r="K101" s="23" t="s">
        <v>38</v>
      </c>
      <c r="L101" s="23">
        <v>28</v>
      </c>
      <c r="M101" s="26">
        <v>336</v>
      </c>
      <c r="O101" s="27">
        <f t="shared" si="2"/>
        <v>134.4</v>
      </c>
      <c r="P101" s="27">
        <f t="shared" si="3"/>
        <v>470.4</v>
      </c>
    </row>
    <row r="102" spans="1:16" ht="15">
      <c r="A102" s="23">
        <v>1643</v>
      </c>
      <c r="B102" s="23" t="s">
        <v>21</v>
      </c>
      <c r="D102" s="25">
        <v>0.47</v>
      </c>
      <c r="E102" s="23" t="s">
        <v>10</v>
      </c>
      <c r="F102" s="23" t="s">
        <v>29</v>
      </c>
      <c r="G102" s="23" t="s">
        <v>27</v>
      </c>
      <c r="H102" s="23" t="s">
        <v>99</v>
      </c>
      <c r="I102" s="5">
        <v>0.611</v>
      </c>
      <c r="J102" s="5">
        <v>0.496</v>
      </c>
      <c r="K102" s="23" t="s">
        <v>40</v>
      </c>
      <c r="L102" s="23">
        <v>37</v>
      </c>
      <c r="M102" s="26">
        <v>750</v>
      </c>
      <c r="O102" s="27">
        <f t="shared" si="2"/>
        <v>300</v>
      </c>
      <c r="P102" s="27">
        <f t="shared" si="3"/>
        <v>1050</v>
      </c>
    </row>
    <row r="103" spans="1:16" ht="15">
      <c r="A103" s="23">
        <v>1652</v>
      </c>
      <c r="B103" s="23" t="s">
        <v>21</v>
      </c>
      <c r="D103" s="25">
        <v>0.62</v>
      </c>
      <c r="E103" s="23" t="s">
        <v>15</v>
      </c>
      <c r="F103" s="23" t="s">
        <v>9</v>
      </c>
      <c r="G103" s="23" t="s">
        <v>27</v>
      </c>
      <c r="H103" s="23" t="s">
        <v>109</v>
      </c>
      <c r="I103" s="5">
        <v>0.487</v>
      </c>
      <c r="J103" s="5">
        <v>0.55</v>
      </c>
      <c r="K103" s="23" t="s">
        <v>38</v>
      </c>
      <c r="L103" s="23">
        <v>27</v>
      </c>
      <c r="M103" s="26">
        <v>670</v>
      </c>
      <c r="O103" s="27">
        <f t="shared" si="2"/>
        <v>268</v>
      </c>
      <c r="P103" s="27">
        <f t="shared" si="3"/>
        <v>938</v>
      </c>
    </row>
    <row r="104" spans="1:16" ht="15">
      <c r="A104" s="23">
        <v>1654</v>
      </c>
      <c r="B104" s="23" t="s">
        <v>31</v>
      </c>
      <c r="D104" s="25">
        <v>0.51</v>
      </c>
      <c r="E104" s="23" t="s">
        <v>16</v>
      </c>
      <c r="F104" s="23" t="s">
        <v>29</v>
      </c>
      <c r="G104" s="23" t="s">
        <v>27</v>
      </c>
      <c r="H104" s="23" t="s">
        <v>110</v>
      </c>
      <c r="I104" s="5">
        <v>0.76</v>
      </c>
      <c r="J104" s="5">
        <v>0.666</v>
      </c>
      <c r="K104" s="23" t="s">
        <v>38</v>
      </c>
      <c r="L104" s="23">
        <v>24</v>
      </c>
      <c r="M104" s="26">
        <v>490</v>
      </c>
      <c r="O104" s="27">
        <f t="shared" si="2"/>
        <v>196</v>
      </c>
      <c r="P104" s="27">
        <f t="shared" si="3"/>
        <v>686</v>
      </c>
    </row>
    <row r="105" spans="1:16" ht="15">
      <c r="A105" s="23">
        <v>1655</v>
      </c>
      <c r="B105" s="23" t="s">
        <v>26</v>
      </c>
      <c r="D105" s="25">
        <v>0.6</v>
      </c>
      <c r="E105" s="23" t="s">
        <v>12</v>
      </c>
      <c r="F105" s="23" t="s">
        <v>9</v>
      </c>
      <c r="G105" s="23" t="s">
        <v>27</v>
      </c>
      <c r="H105" s="23" t="s">
        <v>111</v>
      </c>
      <c r="I105" s="5">
        <v>0.588</v>
      </c>
      <c r="J105" s="5">
        <v>0.559</v>
      </c>
      <c r="K105" s="23" t="s">
        <v>38</v>
      </c>
      <c r="L105" s="23">
        <v>23</v>
      </c>
      <c r="M105" s="26">
        <v>555</v>
      </c>
      <c r="O105" s="27">
        <f t="shared" si="2"/>
        <v>222</v>
      </c>
      <c r="P105" s="27">
        <f t="shared" si="3"/>
        <v>777</v>
      </c>
    </row>
    <row r="106" spans="1:16" ht="15">
      <c r="A106" s="23">
        <v>1656</v>
      </c>
      <c r="B106" s="23" t="s">
        <v>112</v>
      </c>
      <c r="D106" s="25">
        <v>0.26</v>
      </c>
      <c r="E106" s="23" t="s">
        <v>15</v>
      </c>
      <c r="F106" s="23" t="s">
        <v>20</v>
      </c>
      <c r="G106" s="23" t="s">
        <v>27</v>
      </c>
      <c r="H106" s="23" t="s">
        <v>113</v>
      </c>
      <c r="L106" s="23">
        <v>22</v>
      </c>
      <c r="M106" s="26">
        <v>250</v>
      </c>
      <c r="O106" s="27">
        <f t="shared" si="2"/>
        <v>100</v>
      </c>
      <c r="P106" s="27">
        <f t="shared" si="3"/>
        <v>350</v>
      </c>
    </row>
    <row r="107" spans="1:16" ht="15">
      <c r="A107" s="23">
        <v>1657</v>
      </c>
      <c r="B107" s="23" t="s">
        <v>21</v>
      </c>
      <c r="D107" s="25">
        <v>0.31</v>
      </c>
      <c r="E107" s="23" t="s">
        <v>14</v>
      </c>
      <c r="F107" s="23" t="s">
        <v>18</v>
      </c>
      <c r="G107" s="23" t="s">
        <v>27</v>
      </c>
      <c r="H107" s="23" t="s">
        <v>114</v>
      </c>
      <c r="L107" s="23">
        <v>15</v>
      </c>
      <c r="M107" s="26">
        <v>220</v>
      </c>
      <c r="O107" s="27">
        <f t="shared" si="2"/>
        <v>88</v>
      </c>
      <c r="P107" s="27">
        <f t="shared" si="3"/>
        <v>308</v>
      </c>
    </row>
    <row r="108" spans="1:16" ht="15">
      <c r="A108" s="23">
        <v>1660</v>
      </c>
      <c r="B108" s="23" t="s">
        <v>30</v>
      </c>
      <c r="D108" s="25">
        <v>0.57</v>
      </c>
      <c r="E108" s="23" t="s">
        <v>15</v>
      </c>
      <c r="F108" s="23" t="s">
        <v>43</v>
      </c>
      <c r="G108" s="23" t="s">
        <v>27</v>
      </c>
      <c r="H108" s="23" t="s">
        <v>126</v>
      </c>
      <c r="I108" s="5">
        <v>0.52</v>
      </c>
      <c r="J108" s="5">
        <v>0.662</v>
      </c>
      <c r="K108" s="23" t="s">
        <v>38</v>
      </c>
      <c r="L108" s="23">
        <v>46</v>
      </c>
      <c r="M108" s="26">
        <v>1050</v>
      </c>
      <c r="O108" s="27">
        <f t="shared" si="2"/>
        <v>420</v>
      </c>
      <c r="P108" s="27">
        <f t="shared" si="3"/>
        <v>1470</v>
      </c>
    </row>
    <row r="109" spans="1:16" ht="15">
      <c r="A109" s="23">
        <v>1663</v>
      </c>
      <c r="B109" s="23" t="s">
        <v>22</v>
      </c>
      <c r="D109" s="25">
        <v>0.56</v>
      </c>
      <c r="E109" s="23" t="s">
        <v>10</v>
      </c>
      <c r="F109" s="23" t="s">
        <v>18</v>
      </c>
      <c r="G109" s="23" t="s">
        <v>27</v>
      </c>
      <c r="H109" s="23" t="s">
        <v>140</v>
      </c>
      <c r="I109" s="5">
        <v>0.679</v>
      </c>
      <c r="J109" s="5">
        <v>0.712</v>
      </c>
      <c r="K109" s="23" t="s">
        <v>38</v>
      </c>
      <c r="L109" s="23">
        <v>29</v>
      </c>
      <c r="M109" s="26">
        <v>650</v>
      </c>
      <c r="O109" s="27">
        <f t="shared" si="2"/>
        <v>260</v>
      </c>
      <c r="P109" s="27">
        <f t="shared" si="3"/>
        <v>910</v>
      </c>
    </row>
    <row r="110" spans="1:16" ht="15">
      <c r="A110" s="23">
        <v>1664</v>
      </c>
      <c r="B110" s="23" t="s">
        <v>26</v>
      </c>
      <c r="D110" s="25">
        <v>0.66</v>
      </c>
      <c r="E110" s="23" t="s">
        <v>10</v>
      </c>
      <c r="F110" s="23" t="s">
        <v>29</v>
      </c>
      <c r="G110" s="23" t="s">
        <v>107</v>
      </c>
      <c r="H110" s="23" t="s">
        <v>166</v>
      </c>
      <c r="I110" s="5">
        <v>0.625</v>
      </c>
      <c r="J110" s="5">
        <v>0.56</v>
      </c>
      <c r="K110" s="23" t="s">
        <v>45</v>
      </c>
      <c r="L110" s="23">
        <v>35</v>
      </c>
      <c r="M110" s="26">
        <v>1000</v>
      </c>
      <c r="O110" s="27">
        <f t="shared" si="2"/>
        <v>400</v>
      </c>
      <c r="P110" s="27">
        <f t="shared" si="3"/>
        <v>1400</v>
      </c>
    </row>
    <row r="111" spans="1:16" ht="15">
      <c r="A111" s="23">
        <v>1665</v>
      </c>
      <c r="B111" s="23" t="s">
        <v>22</v>
      </c>
      <c r="D111" s="25">
        <v>0.53</v>
      </c>
      <c r="E111" s="23" t="s">
        <v>10</v>
      </c>
      <c r="F111" s="23" t="s">
        <v>20</v>
      </c>
      <c r="G111" s="23" t="s">
        <v>107</v>
      </c>
      <c r="H111" s="23" t="s">
        <v>176</v>
      </c>
      <c r="I111" s="5">
        <v>0.741</v>
      </c>
      <c r="J111" s="5">
        <v>0.81</v>
      </c>
      <c r="K111" s="23" t="s">
        <v>45</v>
      </c>
      <c r="L111" s="23">
        <v>31</v>
      </c>
      <c r="M111" s="26">
        <v>660</v>
      </c>
      <c r="O111" s="27">
        <f t="shared" si="2"/>
        <v>264</v>
      </c>
      <c r="P111" s="27">
        <f t="shared" si="3"/>
        <v>924</v>
      </c>
    </row>
    <row r="112" spans="1:16" ht="15">
      <c r="A112" s="23">
        <v>1666</v>
      </c>
      <c r="B112" s="23" t="s">
        <v>22</v>
      </c>
      <c r="D112" s="25">
        <v>0.53</v>
      </c>
      <c r="E112" s="23" t="s">
        <v>10</v>
      </c>
      <c r="F112" s="23" t="s">
        <v>29</v>
      </c>
      <c r="G112" s="23" t="s">
        <v>107</v>
      </c>
      <c r="H112" s="23" t="s">
        <v>177</v>
      </c>
      <c r="I112" s="5">
        <v>0.862</v>
      </c>
      <c r="J112" s="5">
        <v>0.775</v>
      </c>
      <c r="K112" s="23" t="s">
        <v>61</v>
      </c>
      <c r="L112" s="23">
        <v>35</v>
      </c>
      <c r="M112" s="26">
        <v>745</v>
      </c>
      <c r="O112" s="27">
        <f t="shared" si="2"/>
        <v>298</v>
      </c>
      <c r="P112" s="27">
        <f t="shared" si="3"/>
        <v>1043</v>
      </c>
    </row>
    <row r="113" spans="1:16" ht="15">
      <c r="A113" s="23">
        <v>1667</v>
      </c>
      <c r="B113" s="23" t="s">
        <v>22</v>
      </c>
      <c r="D113" s="25">
        <v>0.49</v>
      </c>
      <c r="E113" s="23" t="s">
        <v>12</v>
      </c>
      <c r="F113" s="23" t="s">
        <v>43</v>
      </c>
      <c r="G113" s="23" t="s">
        <v>107</v>
      </c>
      <c r="H113" s="23" t="s">
        <v>178</v>
      </c>
      <c r="I113" s="5">
        <v>0.758</v>
      </c>
      <c r="J113" s="5">
        <v>0.755</v>
      </c>
      <c r="K113" s="23" t="s">
        <v>45</v>
      </c>
      <c r="L113" s="23">
        <v>35</v>
      </c>
      <c r="M113" s="26">
        <v>690</v>
      </c>
      <c r="O113" s="27">
        <f t="shared" si="2"/>
        <v>276</v>
      </c>
      <c r="P113" s="27">
        <f t="shared" si="3"/>
        <v>966</v>
      </c>
    </row>
    <row r="114" spans="15:16" ht="15">
      <c r="O114" s="27">
        <f t="shared" si="2"/>
        <v>0</v>
      </c>
      <c r="P114" s="27">
        <f t="shared" si="3"/>
        <v>0</v>
      </c>
    </row>
    <row r="115" spans="1:16" ht="15">
      <c r="A115" s="23">
        <v>713</v>
      </c>
      <c r="B115" s="23" t="s">
        <v>30</v>
      </c>
      <c r="C115" s="23">
        <v>1</v>
      </c>
      <c r="D115" s="25">
        <v>0.81</v>
      </c>
      <c r="H115" s="23" t="s">
        <v>96</v>
      </c>
      <c r="M115" s="26">
        <v>825</v>
      </c>
      <c r="O115" s="27">
        <f t="shared" si="2"/>
        <v>330</v>
      </c>
      <c r="P115" s="27">
        <f t="shared" si="3"/>
        <v>1155</v>
      </c>
    </row>
    <row r="116" spans="1:16" ht="15">
      <c r="A116" s="23">
        <v>714</v>
      </c>
      <c r="B116" s="23" t="s">
        <v>44</v>
      </c>
      <c r="C116" s="23">
        <v>1</v>
      </c>
      <c r="D116" s="25">
        <v>0.79</v>
      </c>
      <c r="E116" s="23" t="s">
        <v>16</v>
      </c>
      <c r="F116" s="23" t="s">
        <v>23</v>
      </c>
      <c r="G116" s="23" t="s">
        <v>102</v>
      </c>
      <c r="H116" s="23" t="s">
        <v>103</v>
      </c>
      <c r="M116" s="26">
        <v>950</v>
      </c>
      <c r="O116" s="27">
        <f t="shared" si="2"/>
        <v>380</v>
      </c>
      <c r="P116" s="27">
        <f t="shared" si="3"/>
        <v>1330</v>
      </c>
    </row>
    <row r="117" spans="15:16" ht="15">
      <c r="O117" s="27">
        <f t="shared" si="2"/>
        <v>0</v>
      </c>
      <c r="P117" s="27">
        <f t="shared" si="3"/>
        <v>0</v>
      </c>
    </row>
    <row r="118" spans="1:16" ht="15">
      <c r="A118" s="23">
        <v>1715</v>
      </c>
      <c r="B118" s="23" t="s">
        <v>26</v>
      </c>
      <c r="D118" s="25">
        <v>0.73</v>
      </c>
      <c r="E118" s="23" t="s">
        <v>15</v>
      </c>
      <c r="F118" s="23" t="s">
        <v>11</v>
      </c>
      <c r="G118" s="23" t="s">
        <v>36</v>
      </c>
      <c r="H118" s="23" t="s">
        <v>67</v>
      </c>
      <c r="I118" s="5">
        <v>0.628</v>
      </c>
      <c r="J118" s="5">
        <v>0.63</v>
      </c>
      <c r="K118" s="23" t="s">
        <v>68</v>
      </c>
      <c r="L118" s="23">
        <v>37</v>
      </c>
      <c r="M118" s="26">
        <v>1080</v>
      </c>
      <c r="O118" s="27">
        <f t="shared" si="2"/>
        <v>432</v>
      </c>
      <c r="P118" s="27">
        <f t="shared" si="3"/>
        <v>1512</v>
      </c>
    </row>
    <row r="119" spans="1:16" ht="15">
      <c r="A119" s="23">
        <v>1721</v>
      </c>
      <c r="B119" s="23" t="s">
        <v>21</v>
      </c>
      <c r="D119" s="25">
        <v>0.79</v>
      </c>
      <c r="E119" s="23" t="s">
        <v>10</v>
      </c>
      <c r="F119" s="23" t="s">
        <v>11</v>
      </c>
      <c r="G119" s="23" t="s">
        <v>27</v>
      </c>
      <c r="H119" s="23" t="s">
        <v>73</v>
      </c>
      <c r="I119" s="5">
        <v>0.724</v>
      </c>
      <c r="J119" s="5">
        <v>0.506</v>
      </c>
      <c r="K119" s="23" t="s">
        <v>38</v>
      </c>
      <c r="L119" s="23">
        <v>33</v>
      </c>
      <c r="M119" s="26">
        <v>1045</v>
      </c>
      <c r="O119" s="27">
        <f t="shared" si="2"/>
        <v>418</v>
      </c>
      <c r="P119" s="27">
        <f t="shared" si="3"/>
        <v>1463</v>
      </c>
    </row>
    <row r="120" spans="1:16" ht="15">
      <c r="A120" s="23">
        <v>1729</v>
      </c>
      <c r="B120" s="23" t="s">
        <v>44</v>
      </c>
      <c r="D120" s="25">
        <v>0.7</v>
      </c>
      <c r="E120" s="23" t="s">
        <v>10</v>
      </c>
      <c r="F120" s="23" t="s">
        <v>9</v>
      </c>
      <c r="G120" s="23" t="s">
        <v>27</v>
      </c>
      <c r="H120" s="23" t="s">
        <v>83</v>
      </c>
      <c r="I120" s="5">
        <v>0.647</v>
      </c>
      <c r="J120" s="5">
        <v>0.582</v>
      </c>
      <c r="K120" s="23" t="s">
        <v>40</v>
      </c>
      <c r="L120" s="23">
        <v>39</v>
      </c>
      <c r="M120" s="26">
        <v>1010</v>
      </c>
      <c r="O120" s="27">
        <f t="shared" si="2"/>
        <v>404</v>
      </c>
      <c r="P120" s="27">
        <f t="shared" si="3"/>
        <v>1414</v>
      </c>
    </row>
    <row r="121" spans="1:16" ht="15">
      <c r="A121" s="23">
        <v>1733</v>
      </c>
      <c r="B121" s="23" t="s">
        <v>30</v>
      </c>
      <c r="D121" s="25">
        <v>0.71</v>
      </c>
      <c r="E121" s="23" t="s">
        <v>15</v>
      </c>
      <c r="F121" s="23" t="s">
        <v>9</v>
      </c>
      <c r="G121" s="23" t="s">
        <v>27</v>
      </c>
      <c r="H121" s="23" t="s">
        <v>88</v>
      </c>
      <c r="I121" s="5">
        <v>0.743</v>
      </c>
      <c r="J121" s="5">
        <v>0.58</v>
      </c>
      <c r="K121" s="23" t="s">
        <v>40</v>
      </c>
      <c r="L121" s="23">
        <v>39</v>
      </c>
      <c r="M121" s="26">
        <v>1100</v>
      </c>
      <c r="O121" s="27">
        <f t="shared" si="2"/>
        <v>440</v>
      </c>
      <c r="P121" s="27">
        <f t="shared" si="3"/>
        <v>1540</v>
      </c>
    </row>
    <row r="122" spans="1:16" ht="15">
      <c r="A122" s="23">
        <v>1737</v>
      </c>
      <c r="B122" s="23" t="s">
        <v>31</v>
      </c>
      <c r="D122" s="25">
        <v>0.66</v>
      </c>
      <c r="E122" s="23" t="s">
        <v>17</v>
      </c>
      <c r="F122" s="23" t="s">
        <v>9</v>
      </c>
      <c r="G122" s="23" t="s">
        <v>27</v>
      </c>
      <c r="H122" s="23" t="s">
        <v>115</v>
      </c>
      <c r="I122" s="5">
        <v>0.7001</v>
      </c>
      <c r="J122" s="5">
        <v>0.746</v>
      </c>
      <c r="K122" s="23" t="s">
        <v>38</v>
      </c>
      <c r="L122" s="23">
        <v>27</v>
      </c>
      <c r="M122" s="26">
        <v>710</v>
      </c>
      <c r="O122" s="27">
        <f t="shared" si="2"/>
        <v>284</v>
      </c>
      <c r="P122" s="27">
        <f t="shared" si="3"/>
        <v>994</v>
      </c>
    </row>
    <row r="123" spans="1:16" ht="15">
      <c r="A123" s="23">
        <v>1740</v>
      </c>
      <c r="B123" s="23" t="s">
        <v>30</v>
      </c>
      <c r="D123" s="25">
        <v>0.72</v>
      </c>
      <c r="E123" s="23" t="s">
        <v>14</v>
      </c>
      <c r="F123" s="23" t="s">
        <v>9</v>
      </c>
      <c r="G123" s="23" t="s">
        <v>27</v>
      </c>
      <c r="H123" s="23" t="s">
        <v>116</v>
      </c>
      <c r="I123" s="5">
        <v>0.621</v>
      </c>
      <c r="J123" s="5">
        <v>0.644</v>
      </c>
      <c r="K123" s="23" t="s">
        <v>38</v>
      </c>
      <c r="L123" s="23">
        <v>31</v>
      </c>
      <c r="M123" s="26">
        <v>895</v>
      </c>
      <c r="O123" s="27">
        <f t="shared" si="2"/>
        <v>358</v>
      </c>
      <c r="P123" s="27">
        <f t="shared" si="3"/>
        <v>1253</v>
      </c>
    </row>
    <row r="124" spans="1:16" ht="15">
      <c r="A124" s="23">
        <v>1743</v>
      </c>
      <c r="B124" s="23" t="s">
        <v>26</v>
      </c>
      <c r="D124" s="25">
        <v>0.7</v>
      </c>
      <c r="E124" s="23" t="s">
        <v>15</v>
      </c>
      <c r="F124" s="23" t="s">
        <v>20</v>
      </c>
      <c r="G124" s="23" t="s">
        <v>107</v>
      </c>
      <c r="H124" s="23" t="s">
        <v>163</v>
      </c>
      <c r="I124" s="5">
        <v>0.718</v>
      </c>
      <c r="J124" s="5">
        <v>0.55</v>
      </c>
      <c r="K124" s="23" t="s">
        <v>61</v>
      </c>
      <c r="L124" s="23">
        <v>48</v>
      </c>
      <c r="M124" s="26">
        <v>1345</v>
      </c>
      <c r="O124" s="27">
        <f t="shared" si="2"/>
        <v>538</v>
      </c>
      <c r="P124" s="27">
        <f t="shared" si="3"/>
        <v>1883</v>
      </c>
    </row>
    <row r="125" spans="1:16" ht="15">
      <c r="A125" s="23">
        <v>1744</v>
      </c>
      <c r="B125" s="23" t="s">
        <v>22</v>
      </c>
      <c r="D125" s="25">
        <v>0.7</v>
      </c>
      <c r="E125" s="23" t="s">
        <v>17</v>
      </c>
      <c r="F125" s="23" t="s">
        <v>18</v>
      </c>
      <c r="G125" s="23" t="s">
        <v>107</v>
      </c>
      <c r="H125" s="23" t="s">
        <v>164</v>
      </c>
      <c r="I125" s="5">
        <v>0.675</v>
      </c>
      <c r="J125" s="5">
        <v>0.735</v>
      </c>
      <c r="K125" s="23" t="s">
        <v>61</v>
      </c>
      <c r="L125" s="23">
        <v>35</v>
      </c>
      <c r="M125" s="26">
        <v>980</v>
      </c>
      <c r="O125" s="27">
        <f t="shared" si="2"/>
        <v>392</v>
      </c>
      <c r="P125" s="27">
        <f t="shared" si="3"/>
        <v>1372</v>
      </c>
    </row>
    <row r="126" spans="1:16" ht="15">
      <c r="A126" s="23">
        <v>1745</v>
      </c>
      <c r="B126" s="23" t="s">
        <v>22</v>
      </c>
      <c r="D126" s="25">
        <v>0.71</v>
      </c>
      <c r="E126" s="23" t="s">
        <v>12</v>
      </c>
      <c r="F126" s="23" t="s">
        <v>9</v>
      </c>
      <c r="G126" s="23" t="s">
        <v>107</v>
      </c>
      <c r="H126" s="23" t="s">
        <v>165</v>
      </c>
      <c r="I126" s="5">
        <v>0.751</v>
      </c>
      <c r="J126" s="5">
        <v>0.86</v>
      </c>
      <c r="K126" s="23" t="s">
        <v>61</v>
      </c>
      <c r="L126" s="23">
        <v>39</v>
      </c>
      <c r="M126" s="26">
        <v>1100</v>
      </c>
      <c r="O126" s="27">
        <f t="shared" si="2"/>
        <v>440</v>
      </c>
      <c r="P126" s="27">
        <f t="shared" si="3"/>
        <v>1540</v>
      </c>
    </row>
    <row r="127" spans="1:16" ht="15">
      <c r="A127" s="23">
        <v>1790</v>
      </c>
      <c r="B127" s="23" t="s">
        <v>24</v>
      </c>
      <c r="D127" s="25">
        <v>0.7</v>
      </c>
      <c r="F127" s="23" t="s">
        <v>9</v>
      </c>
      <c r="G127" s="23" t="s">
        <v>27</v>
      </c>
      <c r="H127" s="23" t="s">
        <v>94</v>
      </c>
      <c r="I127" s="5">
        <v>0.595</v>
      </c>
      <c r="J127" s="5">
        <v>0.718</v>
      </c>
      <c r="K127" s="23" t="s">
        <v>37</v>
      </c>
      <c r="M127" s="26">
        <v>1570</v>
      </c>
      <c r="O127" s="27">
        <f t="shared" si="2"/>
        <v>628</v>
      </c>
      <c r="P127" s="27">
        <f t="shared" si="3"/>
        <v>2198</v>
      </c>
    </row>
    <row r="128" spans="8:16" ht="15">
      <c r="H128" s="23" t="s">
        <v>134</v>
      </c>
      <c r="O128" s="27">
        <f t="shared" si="2"/>
        <v>0</v>
      </c>
      <c r="P128" s="27">
        <f t="shared" si="3"/>
        <v>0</v>
      </c>
    </row>
    <row r="129" spans="1:16" ht="15">
      <c r="A129" s="23">
        <v>1791</v>
      </c>
      <c r="B129" s="23" t="s">
        <v>31</v>
      </c>
      <c r="D129" s="25">
        <v>0.84</v>
      </c>
      <c r="F129" s="23" t="s">
        <v>29</v>
      </c>
      <c r="G129" s="23" t="s">
        <v>27</v>
      </c>
      <c r="H129" s="23" t="s">
        <v>133</v>
      </c>
      <c r="I129" s="5">
        <v>0.52</v>
      </c>
      <c r="J129" s="5">
        <v>0.729</v>
      </c>
      <c r="K129" s="23" t="s">
        <v>38</v>
      </c>
      <c r="M129" s="26">
        <v>3000</v>
      </c>
      <c r="O129" s="27">
        <f t="shared" si="2"/>
        <v>1200</v>
      </c>
      <c r="P129" s="27">
        <f t="shared" si="3"/>
        <v>4200</v>
      </c>
    </row>
    <row r="130" spans="8:16" ht="15">
      <c r="H130" s="23" t="s">
        <v>132</v>
      </c>
      <c r="O130" s="27">
        <f t="shared" si="2"/>
        <v>0</v>
      </c>
      <c r="P130" s="27">
        <f t="shared" si="3"/>
        <v>0</v>
      </c>
    </row>
    <row r="131" spans="1:16" ht="15">
      <c r="A131" s="23">
        <v>812</v>
      </c>
      <c r="B131" s="23" t="s">
        <v>21</v>
      </c>
      <c r="D131" s="25">
        <v>1.09</v>
      </c>
      <c r="M131" s="26">
        <v>1450</v>
      </c>
      <c r="O131" s="27">
        <f aca="true" t="shared" si="4" ref="O131:O152">M131*40%</f>
        <v>580</v>
      </c>
      <c r="P131" s="27">
        <f aca="true" t="shared" si="5" ref="P131:P152">M131+O131</f>
        <v>2030</v>
      </c>
    </row>
    <row r="132" spans="1:16" ht="15">
      <c r="A132" s="23">
        <v>1804</v>
      </c>
      <c r="B132" s="23" t="s">
        <v>25</v>
      </c>
      <c r="D132" s="25">
        <v>1</v>
      </c>
      <c r="E132" s="23" t="s">
        <v>12</v>
      </c>
      <c r="F132" s="23" t="s">
        <v>20</v>
      </c>
      <c r="G132" s="23" t="s">
        <v>27</v>
      </c>
      <c r="H132" s="23" t="s">
        <v>55</v>
      </c>
      <c r="I132" s="5">
        <v>0.78</v>
      </c>
      <c r="J132" s="5">
        <v>0.589</v>
      </c>
      <c r="K132" s="23" t="s">
        <v>40</v>
      </c>
      <c r="L132" s="23">
        <v>74</v>
      </c>
      <c r="M132" s="26">
        <v>2960</v>
      </c>
      <c r="O132" s="27">
        <f t="shared" si="4"/>
        <v>1184</v>
      </c>
      <c r="P132" s="27">
        <f t="shared" si="5"/>
        <v>4144</v>
      </c>
    </row>
    <row r="133" spans="1:16" ht="15">
      <c r="A133" s="23">
        <v>1824</v>
      </c>
      <c r="B133" s="23" t="s">
        <v>31</v>
      </c>
      <c r="D133" s="25">
        <v>1.19</v>
      </c>
      <c r="E133" s="23" t="s">
        <v>16</v>
      </c>
      <c r="F133" s="23" t="s">
        <v>18</v>
      </c>
      <c r="G133" s="23" t="s">
        <v>27</v>
      </c>
      <c r="H133" s="23" t="s">
        <v>57</v>
      </c>
      <c r="I133" s="5">
        <v>0.722</v>
      </c>
      <c r="J133" s="5">
        <v>0.706</v>
      </c>
      <c r="K133" s="23" t="s">
        <v>38</v>
      </c>
      <c r="L133" s="23">
        <v>47</v>
      </c>
      <c r="M133" s="26">
        <v>2240</v>
      </c>
      <c r="O133" s="27">
        <f t="shared" si="4"/>
        <v>896</v>
      </c>
      <c r="P133" s="27">
        <f t="shared" si="5"/>
        <v>3136</v>
      </c>
    </row>
    <row r="134" spans="1:16" ht="15">
      <c r="A134" s="23">
        <v>1828</v>
      </c>
      <c r="B134" s="23" t="s">
        <v>44</v>
      </c>
      <c r="D134" s="25">
        <v>1.04</v>
      </c>
      <c r="E134" s="23" t="s">
        <v>17</v>
      </c>
      <c r="F134" s="23" t="s">
        <v>11</v>
      </c>
      <c r="G134" s="23" t="s">
        <v>27</v>
      </c>
      <c r="H134" s="23" t="s">
        <v>63</v>
      </c>
      <c r="I134" s="5">
        <v>0.663</v>
      </c>
      <c r="J134" s="5">
        <v>0.54</v>
      </c>
      <c r="K134" s="23" t="s">
        <v>40</v>
      </c>
      <c r="L134" s="23">
        <v>46</v>
      </c>
      <c r="M134" s="26">
        <v>1915</v>
      </c>
      <c r="O134" s="27">
        <f t="shared" si="4"/>
        <v>766</v>
      </c>
      <c r="P134" s="27">
        <f t="shared" si="5"/>
        <v>2681</v>
      </c>
    </row>
    <row r="135" spans="1:16" ht="15">
      <c r="A135" s="23">
        <v>1829</v>
      </c>
      <c r="B135" s="23" t="s">
        <v>30</v>
      </c>
      <c r="D135" s="25">
        <v>1.02</v>
      </c>
      <c r="E135" s="23" t="s">
        <v>12</v>
      </c>
      <c r="F135" s="23" t="s">
        <v>9</v>
      </c>
      <c r="G135" s="23" t="s">
        <v>27</v>
      </c>
      <c r="H135" s="23" t="s">
        <v>65</v>
      </c>
      <c r="I135" s="5">
        <v>0.71</v>
      </c>
      <c r="J135" s="5">
        <v>0.598</v>
      </c>
      <c r="K135" s="23" t="s">
        <v>38</v>
      </c>
      <c r="L135" s="23">
        <v>61</v>
      </c>
      <c r="M135" s="26">
        <v>2490</v>
      </c>
      <c r="O135" s="27">
        <f t="shared" si="4"/>
        <v>996</v>
      </c>
      <c r="P135" s="27">
        <f t="shared" si="5"/>
        <v>3486</v>
      </c>
    </row>
    <row r="136" spans="1:16" ht="15">
      <c r="A136" s="23">
        <v>1832</v>
      </c>
      <c r="B136" s="23" t="s">
        <v>30</v>
      </c>
      <c r="D136" s="25">
        <v>1.01</v>
      </c>
      <c r="E136" s="23" t="s">
        <v>10</v>
      </c>
      <c r="F136" s="23" t="s">
        <v>9</v>
      </c>
      <c r="G136" s="23" t="s">
        <v>27</v>
      </c>
      <c r="H136" s="23" t="s">
        <v>69</v>
      </c>
      <c r="I136" s="5">
        <v>0.71</v>
      </c>
      <c r="J136" s="5">
        <v>0.591</v>
      </c>
      <c r="K136" s="23" t="s">
        <v>38</v>
      </c>
      <c r="L136" s="23">
        <v>63</v>
      </c>
      <c r="M136" s="26">
        <v>2545</v>
      </c>
      <c r="O136" s="27">
        <f t="shared" si="4"/>
        <v>1018</v>
      </c>
      <c r="P136" s="27">
        <f t="shared" si="5"/>
        <v>3563</v>
      </c>
    </row>
    <row r="137" spans="1:16" ht="15">
      <c r="A137" s="23">
        <v>1839</v>
      </c>
      <c r="B137" s="23" t="s">
        <v>25</v>
      </c>
      <c r="D137" s="25">
        <v>0.97</v>
      </c>
      <c r="E137" s="23" t="s">
        <v>10</v>
      </c>
      <c r="F137" s="23" t="s">
        <v>18</v>
      </c>
      <c r="G137" s="23" t="s">
        <v>27</v>
      </c>
      <c r="H137" s="23" t="s">
        <v>78</v>
      </c>
      <c r="I137" s="5">
        <v>0.792</v>
      </c>
      <c r="J137" s="5">
        <v>0.546</v>
      </c>
      <c r="K137" s="23" t="s">
        <v>38</v>
      </c>
      <c r="L137" s="23">
        <v>70</v>
      </c>
      <c r="M137" s="26">
        <v>2700</v>
      </c>
      <c r="O137" s="27">
        <f t="shared" si="4"/>
        <v>1080</v>
      </c>
      <c r="P137" s="27">
        <f t="shared" si="5"/>
        <v>3780</v>
      </c>
    </row>
    <row r="138" spans="1:16" ht="15">
      <c r="A138" s="23">
        <v>1840</v>
      </c>
      <c r="B138" s="23" t="s">
        <v>44</v>
      </c>
      <c r="D138" s="25">
        <v>1.56</v>
      </c>
      <c r="E138" s="23" t="s">
        <v>15</v>
      </c>
      <c r="F138" s="23" t="s">
        <v>9</v>
      </c>
      <c r="G138" s="23" t="s">
        <v>27</v>
      </c>
      <c r="H138" s="23" t="s">
        <v>80</v>
      </c>
      <c r="I138" s="5">
        <v>0.596</v>
      </c>
      <c r="J138" s="5">
        <v>0.572</v>
      </c>
      <c r="K138" s="23" t="s">
        <v>38</v>
      </c>
      <c r="L138" s="23">
        <v>89</v>
      </c>
      <c r="M138" s="26">
        <v>4630</v>
      </c>
      <c r="O138" s="27">
        <f t="shared" si="4"/>
        <v>1852</v>
      </c>
      <c r="P138" s="27">
        <f t="shared" si="5"/>
        <v>6482</v>
      </c>
    </row>
    <row r="139" spans="1:16" ht="15">
      <c r="A139" s="23">
        <v>1847</v>
      </c>
      <c r="B139" s="23" t="s">
        <v>30</v>
      </c>
      <c r="D139" s="25">
        <v>1.21</v>
      </c>
      <c r="E139" s="23" t="s">
        <v>14</v>
      </c>
      <c r="F139" s="23" t="s">
        <v>9</v>
      </c>
      <c r="G139" s="23" t="s">
        <v>27</v>
      </c>
      <c r="H139" s="23" t="s">
        <v>89</v>
      </c>
      <c r="I139" s="5">
        <v>0.775</v>
      </c>
      <c r="J139" s="5">
        <v>0.574</v>
      </c>
      <c r="K139" s="23" t="s">
        <v>38</v>
      </c>
      <c r="L139" s="23">
        <v>58</v>
      </c>
      <c r="M139" s="26">
        <v>2800</v>
      </c>
      <c r="O139" s="27">
        <f t="shared" si="4"/>
        <v>1120</v>
      </c>
      <c r="P139" s="27">
        <f t="shared" si="5"/>
        <v>3920</v>
      </c>
    </row>
    <row r="140" spans="1:16" ht="15">
      <c r="A140" s="23">
        <v>1850</v>
      </c>
      <c r="B140" s="23" t="s">
        <v>30</v>
      </c>
      <c r="D140" s="25">
        <v>1.01</v>
      </c>
      <c r="E140" s="23" t="s">
        <v>16</v>
      </c>
      <c r="F140" s="23" t="s">
        <v>18</v>
      </c>
      <c r="G140" s="23" t="s">
        <v>27</v>
      </c>
      <c r="H140" s="23" t="s">
        <v>92</v>
      </c>
      <c r="I140" s="5">
        <v>0.681</v>
      </c>
      <c r="J140" s="5">
        <v>0.608</v>
      </c>
      <c r="K140" s="23" t="s">
        <v>38</v>
      </c>
      <c r="L140" s="23">
        <v>47</v>
      </c>
      <c r="M140" s="26">
        <v>1900</v>
      </c>
      <c r="O140" s="27">
        <f t="shared" si="4"/>
        <v>760</v>
      </c>
      <c r="P140" s="27">
        <f t="shared" si="5"/>
        <v>2660</v>
      </c>
    </row>
    <row r="141" spans="1:16" s="32" customFormat="1" ht="15.75" customHeight="1">
      <c r="A141" s="29">
        <v>1852</v>
      </c>
      <c r="B141" s="29" t="s">
        <v>21</v>
      </c>
      <c r="C141" s="29"/>
      <c r="D141" s="30">
        <v>1.71</v>
      </c>
      <c r="E141" s="29" t="s">
        <v>12</v>
      </c>
      <c r="F141" s="29" t="s">
        <v>11</v>
      </c>
      <c r="G141" s="29" t="s">
        <v>27</v>
      </c>
      <c r="H141" s="29" t="s">
        <v>48</v>
      </c>
      <c r="I141" s="1">
        <v>0.536</v>
      </c>
      <c r="J141" s="1">
        <v>0.543</v>
      </c>
      <c r="K141" s="29" t="s">
        <v>38</v>
      </c>
      <c r="L141" s="29">
        <v>69</v>
      </c>
      <c r="M141" s="31">
        <v>3950</v>
      </c>
      <c r="O141" s="27">
        <f t="shared" si="4"/>
        <v>1580</v>
      </c>
      <c r="P141" s="27">
        <f t="shared" si="5"/>
        <v>5530</v>
      </c>
    </row>
    <row r="142" spans="1:16" s="33" customFormat="1" ht="15.75" customHeight="1">
      <c r="A142" s="29">
        <v>1855</v>
      </c>
      <c r="B142" s="29" t="s">
        <v>30</v>
      </c>
      <c r="C142" s="29"/>
      <c r="D142" s="30">
        <v>1</v>
      </c>
      <c r="E142" s="29" t="s">
        <v>12</v>
      </c>
      <c r="F142" s="29" t="s">
        <v>11</v>
      </c>
      <c r="G142" s="29" t="s">
        <v>27</v>
      </c>
      <c r="H142" s="29" t="s">
        <v>121</v>
      </c>
      <c r="I142" s="1">
        <v>0.718</v>
      </c>
      <c r="J142" s="1">
        <v>0.633</v>
      </c>
      <c r="K142" s="29" t="s">
        <v>40</v>
      </c>
      <c r="L142" s="29">
        <v>52</v>
      </c>
      <c r="M142" s="31">
        <v>2080</v>
      </c>
      <c r="O142" s="27">
        <f t="shared" si="4"/>
        <v>832</v>
      </c>
      <c r="P142" s="27">
        <f t="shared" si="5"/>
        <v>2912</v>
      </c>
    </row>
    <row r="143" spans="1:16" s="33" customFormat="1" ht="15.75" customHeight="1">
      <c r="A143" s="29">
        <v>1856</v>
      </c>
      <c r="B143" s="29" t="s">
        <v>30</v>
      </c>
      <c r="C143" s="29"/>
      <c r="D143" s="30">
        <v>1.02</v>
      </c>
      <c r="E143" s="29" t="s">
        <v>14</v>
      </c>
      <c r="F143" s="29" t="s">
        <v>43</v>
      </c>
      <c r="G143" s="29" t="s">
        <v>27</v>
      </c>
      <c r="H143" s="29" t="s">
        <v>122</v>
      </c>
      <c r="I143" s="1">
        <v>0.688</v>
      </c>
      <c r="J143" s="1">
        <v>0.559</v>
      </c>
      <c r="K143" s="29" t="s">
        <v>38</v>
      </c>
      <c r="L143" s="29">
        <v>75</v>
      </c>
      <c r="M143" s="31">
        <v>3060</v>
      </c>
      <c r="O143" s="27">
        <f t="shared" si="4"/>
        <v>1224</v>
      </c>
      <c r="P143" s="27">
        <f t="shared" si="5"/>
        <v>4284</v>
      </c>
    </row>
    <row r="144" spans="1:16" s="33" customFormat="1" ht="15.75" customHeight="1">
      <c r="A144" s="29">
        <v>1857</v>
      </c>
      <c r="B144" s="29" t="s">
        <v>31</v>
      </c>
      <c r="C144" s="29"/>
      <c r="D144" s="30">
        <v>1.06</v>
      </c>
      <c r="E144" s="29" t="s">
        <v>16</v>
      </c>
      <c r="F144" s="29" t="s">
        <v>18</v>
      </c>
      <c r="G144" s="29" t="s">
        <v>27</v>
      </c>
      <c r="H144" s="29" t="s">
        <v>123</v>
      </c>
      <c r="I144" s="1">
        <v>0.67</v>
      </c>
      <c r="J144" s="1">
        <v>0.744</v>
      </c>
      <c r="K144" s="29" t="s">
        <v>38</v>
      </c>
      <c r="L144" s="29">
        <v>47</v>
      </c>
      <c r="M144" s="31">
        <v>1990</v>
      </c>
      <c r="O144" s="27">
        <f t="shared" si="4"/>
        <v>796</v>
      </c>
      <c r="P144" s="27">
        <f t="shared" si="5"/>
        <v>2786</v>
      </c>
    </row>
    <row r="145" spans="1:16" s="33" customFormat="1" ht="15.75" customHeight="1">
      <c r="A145" s="29">
        <v>1858</v>
      </c>
      <c r="B145" s="29" t="s">
        <v>22</v>
      </c>
      <c r="C145" s="29"/>
      <c r="D145" s="30">
        <v>1.01</v>
      </c>
      <c r="E145" s="29" t="s">
        <v>12</v>
      </c>
      <c r="F145" s="29" t="s">
        <v>29</v>
      </c>
      <c r="G145" s="29" t="s">
        <v>107</v>
      </c>
      <c r="H145" s="29" t="s">
        <v>168</v>
      </c>
      <c r="I145" s="1">
        <v>0.709</v>
      </c>
      <c r="J145" s="1">
        <v>0.76</v>
      </c>
      <c r="K145" s="29" t="s">
        <v>46</v>
      </c>
      <c r="L145" s="29">
        <v>75</v>
      </c>
      <c r="M145" s="31">
        <v>3030</v>
      </c>
      <c r="O145" s="27">
        <f t="shared" si="4"/>
        <v>1212</v>
      </c>
      <c r="P145" s="27">
        <f t="shared" si="5"/>
        <v>4242</v>
      </c>
    </row>
    <row r="146" spans="1:16" s="33" customFormat="1" ht="15.75" customHeight="1">
      <c r="A146" s="29">
        <v>1859</v>
      </c>
      <c r="B146" s="29" t="s">
        <v>26</v>
      </c>
      <c r="C146" s="29"/>
      <c r="D146" s="30">
        <v>1.23</v>
      </c>
      <c r="E146" s="29" t="s">
        <v>15</v>
      </c>
      <c r="F146" s="29" t="s">
        <v>11</v>
      </c>
      <c r="G146" s="29" t="s">
        <v>107</v>
      </c>
      <c r="H146" s="29" t="s">
        <v>179</v>
      </c>
      <c r="I146" s="1">
        <v>0.745</v>
      </c>
      <c r="J146" s="1">
        <v>0.58</v>
      </c>
      <c r="K146" s="29" t="s">
        <v>39</v>
      </c>
      <c r="L146" s="29">
        <v>56</v>
      </c>
      <c r="M146" s="31">
        <v>2755</v>
      </c>
      <c r="O146" s="27">
        <f t="shared" si="4"/>
        <v>1102</v>
      </c>
      <c r="P146" s="27">
        <f t="shared" si="5"/>
        <v>3857</v>
      </c>
    </row>
    <row r="147" spans="1:16" s="33" customFormat="1" ht="15.75" customHeight="1">
      <c r="A147" s="29">
        <v>1891</v>
      </c>
      <c r="B147" s="29" t="s">
        <v>30</v>
      </c>
      <c r="C147" s="29"/>
      <c r="D147" s="30">
        <v>1.04</v>
      </c>
      <c r="E147" s="29" t="s">
        <v>90</v>
      </c>
      <c r="F147" s="29" t="s">
        <v>29</v>
      </c>
      <c r="G147" s="29" t="s">
        <v>27</v>
      </c>
      <c r="H147" s="29" t="s">
        <v>91</v>
      </c>
      <c r="I147" s="1">
        <v>0.621</v>
      </c>
      <c r="J147" s="1">
        <v>0.588</v>
      </c>
      <c r="K147" s="29" t="s">
        <v>38</v>
      </c>
      <c r="L147" s="29"/>
      <c r="M147" s="31">
        <v>1950</v>
      </c>
      <c r="O147" s="27">
        <f t="shared" si="4"/>
        <v>780</v>
      </c>
      <c r="P147" s="27">
        <f t="shared" si="5"/>
        <v>2730</v>
      </c>
    </row>
    <row r="148" spans="1:16" s="33" customFormat="1" ht="15.75" customHeight="1">
      <c r="A148" s="29">
        <v>1893</v>
      </c>
      <c r="B148" s="29" t="s">
        <v>26</v>
      </c>
      <c r="C148" s="29"/>
      <c r="D148" s="30">
        <v>1.2</v>
      </c>
      <c r="E148" s="29"/>
      <c r="F148" s="29" t="s">
        <v>9</v>
      </c>
      <c r="G148" s="29" t="s">
        <v>27</v>
      </c>
      <c r="H148" s="29" t="s">
        <v>95</v>
      </c>
      <c r="I148" s="1">
        <v>0.755</v>
      </c>
      <c r="J148" s="1">
        <v>0.612</v>
      </c>
      <c r="K148" s="29" t="s">
        <v>38</v>
      </c>
      <c r="L148" s="29"/>
      <c r="M148" s="31">
        <v>4000</v>
      </c>
      <c r="O148" s="27">
        <f t="shared" si="4"/>
        <v>1600</v>
      </c>
      <c r="P148" s="27">
        <f t="shared" si="5"/>
        <v>5600</v>
      </c>
    </row>
    <row r="149" spans="15:16" ht="15">
      <c r="O149" s="27">
        <f t="shared" si="4"/>
        <v>0</v>
      </c>
      <c r="P149" s="27">
        <f t="shared" si="5"/>
        <v>0</v>
      </c>
    </row>
    <row r="150" spans="1:16" ht="15">
      <c r="A150" s="23">
        <v>1902</v>
      </c>
      <c r="B150" s="23" t="s">
        <v>30</v>
      </c>
      <c r="D150" s="25">
        <v>2.01</v>
      </c>
      <c r="E150" s="23" t="s">
        <v>124</v>
      </c>
      <c r="F150" s="23" t="s">
        <v>18</v>
      </c>
      <c r="G150" s="23" t="s">
        <v>27</v>
      </c>
      <c r="H150" s="23" t="s">
        <v>125</v>
      </c>
      <c r="I150" s="5">
        <v>0.681</v>
      </c>
      <c r="J150" s="5">
        <v>0.691</v>
      </c>
      <c r="K150" s="23" t="s">
        <v>38</v>
      </c>
      <c r="M150" s="26">
        <v>4690</v>
      </c>
      <c r="O150" s="27">
        <f t="shared" si="4"/>
        <v>1876</v>
      </c>
      <c r="P150" s="27">
        <f t="shared" si="5"/>
        <v>6566</v>
      </c>
    </row>
    <row r="151" spans="1:16" ht="15">
      <c r="A151" s="23">
        <v>2000</v>
      </c>
      <c r="B151" s="23" t="s">
        <v>8</v>
      </c>
      <c r="D151" s="25">
        <v>1.01</v>
      </c>
      <c r="O151" s="27">
        <f t="shared" si="4"/>
        <v>0</v>
      </c>
      <c r="P151" s="27">
        <f t="shared" si="5"/>
        <v>0</v>
      </c>
    </row>
    <row r="152" spans="1:16" ht="15" customHeight="1">
      <c r="A152" s="23">
        <v>2001</v>
      </c>
      <c r="B152" s="23" t="s">
        <v>8</v>
      </c>
      <c r="D152" s="25">
        <v>1.07</v>
      </c>
      <c r="O152" s="27">
        <f t="shared" si="4"/>
        <v>0</v>
      </c>
      <c r="P152" s="27">
        <f t="shared" si="5"/>
        <v>0</v>
      </c>
    </row>
    <row r="153" spans="1:13" ht="15">
      <c r="A153" s="34"/>
      <c r="D153" s="35"/>
      <c r="E153" s="34"/>
      <c r="F153" s="34"/>
      <c r="G153" s="34"/>
      <c r="H153" s="34"/>
      <c r="I153" s="2"/>
      <c r="J153" s="2"/>
      <c r="K153" s="34"/>
      <c r="L153" s="34"/>
      <c r="M153" s="22"/>
    </row>
    <row r="154" spans="1:13" ht="15">
      <c r="A154" s="34"/>
      <c r="D154" s="35"/>
      <c r="E154" s="34"/>
      <c r="F154" s="34"/>
      <c r="G154" s="34"/>
      <c r="H154" s="34"/>
      <c r="I154" s="2"/>
      <c r="J154" s="2"/>
      <c r="K154" s="34"/>
      <c r="L154" s="34"/>
      <c r="M154" s="22"/>
    </row>
    <row r="155" spans="1:13" ht="15">
      <c r="A155" s="34"/>
      <c r="D155" s="35"/>
      <c r="E155" s="34"/>
      <c r="F155" s="34"/>
      <c r="G155" s="34"/>
      <c r="H155" s="34"/>
      <c r="I155" s="2"/>
      <c r="J155" s="2"/>
      <c r="K155" s="34"/>
      <c r="L155" s="34"/>
      <c r="M155" s="22"/>
    </row>
    <row r="156" spans="1:13" ht="15">
      <c r="A156" s="34"/>
      <c r="D156" s="35"/>
      <c r="E156" s="34"/>
      <c r="F156" s="34"/>
      <c r="G156" s="34"/>
      <c r="H156" s="34"/>
      <c r="I156" s="2"/>
      <c r="J156" s="2"/>
      <c r="K156" s="34"/>
      <c r="L156" s="34"/>
      <c r="M156" s="22"/>
    </row>
    <row r="157" spans="1:13" ht="15">
      <c r="A157" s="34"/>
      <c r="D157" s="35"/>
      <c r="E157" s="34"/>
      <c r="F157" s="34"/>
      <c r="G157" s="34"/>
      <c r="H157" s="34"/>
      <c r="I157" s="2"/>
      <c r="J157" s="2"/>
      <c r="K157" s="34"/>
      <c r="L157" s="34"/>
      <c r="M157" s="22"/>
    </row>
    <row r="158" spans="1:13" ht="15">
      <c r="A158" s="34"/>
      <c r="D158" s="35"/>
      <c r="E158" s="34"/>
      <c r="F158" s="34"/>
      <c r="G158" s="34"/>
      <c r="H158" s="34"/>
      <c r="I158" s="2"/>
      <c r="J158" s="2"/>
      <c r="K158" s="34"/>
      <c r="L158" s="34"/>
      <c r="M158" s="22"/>
    </row>
    <row r="159" spans="1:13" ht="15">
      <c r="A159" s="34"/>
      <c r="D159" s="35"/>
      <c r="E159" s="34"/>
      <c r="F159" s="34"/>
      <c r="G159" s="34"/>
      <c r="H159" s="34"/>
      <c r="I159" s="2"/>
      <c r="J159" s="2"/>
      <c r="K159" s="34"/>
      <c r="L159" s="34"/>
      <c r="M159" s="22"/>
    </row>
    <row r="160" spans="1:13" ht="15">
      <c r="A160" s="34"/>
      <c r="D160" s="35"/>
      <c r="E160" s="34"/>
      <c r="F160" s="34"/>
      <c r="G160" s="34"/>
      <c r="H160" s="34"/>
      <c r="I160" s="2"/>
      <c r="J160" s="2"/>
      <c r="K160" s="34"/>
      <c r="L160" s="34"/>
      <c r="M160" s="22"/>
    </row>
    <row r="161" spans="1:13" ht="15">
      <c r="A161" s="34"/>
      <c r="D161" s="35"/>
      <c r="E161" s="34"/>
      <c r="F161" s="34"/>
      <c r="G161" s="34"/>
      <c r="H161" s="34"/>
      <c r="I161" s="2"/>
      <c r="J161" s="2"/>
      <c r="K161" s="34"/>
      <c r="L161" s="34"/>
      <c r="M161" s="22"/>
    </row>
    <row r="162" spans="1:13" ht="15">
      <c r="A162" s="34"/>
      <c r="D162" s="35"/>
      <c r="E162" s="34"/>
      <c r="F162" s="34"/>
      <c r="G162" s="34"/>
      <c r="H162" s="34"/>
      <c r="I162" s="2"/>
      <c r="J162" s="2"/>
      <c r="K162" s="34"/>
      <c r="L162" s="34"/>
      <c r="M162" s="22"/>
    </row>
    <row r="163" spans="1:13" ht="15">
      <c r="A163" s="34"/>
      <c r="D163" s="35"/>
      <c r="E163" s="34"/>
      <c r="F163" s="34"/>
      <c r="G163" s="34"/>
      <c r="H163" s="34"/>
      <c r="I163" s="2"/>
      <c r="J163" s="2"/>
      <c r="K163" s="34"/>
      <c r="L163" s="34"/>
      <c r="M163" s="22"/>
    </row>
    <row r="164" spans="11:18" ht="15">
      <c r="K164" s="25"/>
      <c r="Q164" s="36"/>
      <c r="R164" s="37"/>
    </row>
    <row r="165" spans="11:18" ht="15">
      <c r="K165" s="25"/>
      <c r="Q165" s="36"/>
      <c r="R165" s="37"/>
    </row>
    <row r="166" spans="11:18" ht="15">
      <c r="K166" s="25"/>
      <c r="Q166" s="36"/>
      <c r="R166" s="37"/>
    </row>
    <row r="167" spans="11:18" ht="15">
      <c r="K167" s="25"/>
      <c r="Q167" s="36"/>
      <c r="R167" s="37"/>
    </row>
    <row r="168" spans="9:18" ht="15">
      <c r="I168" s="38"/>
      <c r="J168" s="38"/>
      <c r="K168" s="39"/>
      <c r="L168" s="26"/>
      <c r="Q168" s="22"/>
      <c r="R168" s="40"/>
    </row>
    <row r="169" spans="11:18" ht="15">
      <c r="K169" s="25"/>
      <c r="Q169" s="36"/>
      <c r="R169" s="37"/>
    </row>
    <row r="170" spans="11:18" ht="15">
      <c r="K170" s="25"/>
      <c r="Q170" s="36"/>
      <c r="R170" s="37"/>
    </row>
    <row r="171" spans="11:18" ht="15">
      <c r="K171" s="25"/>
      <c r="Q171" s="36"/>
      <c r="R171" s="37"/>
    </row>
    <row r="172" spans="11:18" ht="15">
      <c r="K172" s="25"/>
      <c r="Q172" s="36"/>
      <c r="R172" s="37"/>
    </row>
    <row r="173" spans="11:18" ht="15">
      <c r="K173" s="25"/>
      <c r="Q173" s="36"/>
      <c r="R173" s="37"/>
    </row>
    <row r="174" spans="9:18" ht="15">
      <c r="I174" s="41"/>
      <c r="J174" s="41"/>
      <c r="K174" s="42"/>
      <c r="L174" s="22"/>
      <c r="M174" s="22"/>
      <c r="Q174" s="22"/>
      <c r="R174" s="40"/>
    </row>
    <row r="175" spans="11:18" ht="15">
      <c r="K175" s="25"/>
      <c r="Q175" s="36"/>
      <c r="R175" s="37"/>
    </row>
    <row r="176" spans="11:18" ht="15">
      <c r="K176" s="25"/>
      <c r="Q176" s="36"/>
      <c r="R176" s="37"/>
    </row>
    <row r="177" spans="11:18" ht="15">
      <c r="K177" s="25"/>
      <c r="Q177" s="36"/>
      <c r="R177" s="37"/>
    </row>
    <row r="178" spans="11:18" ht="15">
      <c r="K178" s="25"/>
      <c r="Q178" s="36"/>
      <c r="R178" s="37"/>
    </row>
    <row r="179" spans="11:18" ht="15">
      <c r="K179" s="25"/>
      <c r="Q179" s="36"/>
      <c r="R179" s="37"/>
    </row>
    <row r="180" spans="9:18" ht="15">
      <c r="I180" s="41"/>
      <c r="J180" s="41"/>
      <c r="K180" s="42"/>
      <c r="L180" s="22"/>
      <c r="M180" s="22"/>
      <c r="Q180" s="22"/>
      <c r="R180" s="40"/>
    </row>
    <row r="181" spans="11:18" ht="15">
      <c r="K181" s="25"/>
      <c r="Q181" s="36"/>
      <c r="R181" s="37"/>
    </row>
    <row r="182" spans="11:18" ht="15">
      <c r="K182" s="25"/>
      <c r="Q182" s="36"/>
      <c r="R182" s="37"/>
    </row>
    <row r="183" spans="11:18" ht="15">
      <c r="K183" s="25"/>
      <c r="Q183" s="36"/>
      <c r="R183" s="37"/>
    </row>
    <row r="184" spans="11:18" ht="15">
      <c r="K184" s="25"/>
      <c r="Q184" s="36"/>
      <c r="R184" s="37"/>
    </row>
    <row r="185" spans="11:18" ht="15">
      <c r="K185" s="25"/>
      <c r="Q185" s="36"/>
      <c r="R185" s="37"/>
    </row>
    <row r="186" spans="9:18" ht="15">
      <c r="I186" s="41"/>
      <c r="J186" s="41"/>
      <c r="K186" s="42"/>
      <c r="L186" s="22"/>
      <c r="M186" s="22"/>
      <c r="Q186" s="22"/>
      <c r="R186" s="40"/>
    </row>
    <row r="187" spans="11:18" ht="15">
      <c r="K187" s="25"/>
      <c r="Q187" s="36"/>
      <c r="R187" s="37"/>
    </row>
    <row r="188" spans="11:18" ht="15">
      <c r="K188" s="25"/>
      <c r="Q188" s="36"/>
      <c r="R188" s="37"/>
    </row>
    <row r="189" spans="11:18" ht="15">
      <c r="K189" s="25"/>
      <c r="Q189" s="36"/>
      <c r="R189" s="37"/>
    </row>
    <row r="190" spans="11:18" ht="15">
      <c r="K190" s="25"/>
      <c r="Q190" s="36"/>
      <c r="R190" s="37"/>
    </row>
    <row r="191" spans="11:18" ht="15">
      <c r="K191" s="25"/>
      <c r="Q191" s="36"/>
      <c r="R191" s="37"/>
    </row>
    <row r="192" spans="9:18" ht="15">
      <c r="I192" s="41"/>
      <c r="J192" s="41"/>
      <c r="K192" s="42"/>
      <c r="L192" s="22"/>
      <c r="M192" s="22"/>
      <c r="Q192" s="22"/>
      <c r="R192" s="40"/>
    </row>
    <row r="193" spans="11:18" ht="15">
      <c r="K193" s="25"/>
      <c r="Q193" s="36"/>
      <c r="R193" s="37"/>
    </row>
    <row r="194" spans="11:18" ht="15">
      <c r="K194" s="25"/>
      <c r="Q194" s="36"/>
      <c r="R194" s="37"/>
    </row>
    <row r="195" spans="11:18" ht="15">
      <c r="K195" s="25"/>
      <c r="Q195" s="36"/>
      <c r="R195" s="37"/>
    </row>
    <row r="196" spans="11:18" ht="15">
      <c r="K196" s="25"/>
      <c r="Q196" s="36"/>
      <c r="R196" s="37"/>
    </row>
    <row r="197" spans="11:18" ht="15">
      <c r="K197" s="25"/>
      <c r="Q197" s="36"/>
      <c r="R197" s="37"/>
    </row>
    <row r="198" spans="9:18" ht="15">
      <c r="I198" s="41"/>
      <c r="J198" s="41"/>
      <c r="K198" s="42"/>
      <c r="L198" s="22"/>
      <c r="M198" s="22"/>
      <c r="Q198" s="22"/>
      <c r="R198" s="40"/>
    </row>
    <row r="199" spans="11:18" ht="15">
      <c r="K199" s="25"/>
      <c r="Q199" s="36"/>
      <c r="R199" s="37"/>
    </row>
    <row r="200" spans="11:18" ht="15">
      <c r="K200" s="25"/>
      <c r="Q200" s="36"/>
      <c r="R200" s="37"/>
    </row>
    <row r="201" spans="11:18" ht="15">
      <c r="K201" s="25"/>
      <c r="Q201" s="36"/>
      <c r="R201" s="37"/>
    </row>
    <row r="202" spans="11:18" ht="15">
      <c r="K202" s="25"/>
      <c r="Q202" s="36"/>
      <c r="R202" s="37"/>
    </row>
    <row r="203" spans="11:18" ht="15">
      <c r="K203" s="25"/>
      <c r="Q203" s="36"/>
      <c r="R203" s="37"/>
    </row>
    <row r="204" spans="9:18" ht="15">
      <c r="I204" s="41"/>
      <c r="J204" s="41"/>
      <c r="K204" s="42"/>
      <c r="L204" s="22"/>
      <c r="M204" s="22"/>
      <c r="Q204" s="22"/>
      <c r="R204" s="40"/>
    </row>
    <row r="205" spans="11:18" ht="15">
      <c r="K205" s="25"/>
      <c r="Q205" s="36"/>
      <c r="R205" s="37"/>
    </row>
    <row r="206" spans="11:18" ht="15">
      <c r="K206" s="25"/>
      <c r="Q206" s="36"/>
      <c r="R206" s="37"/>
    </row>
    <row r="207" spans="11:18" ht="15">
      <c r="K207" s="25"/>
      <c r="Q207" s="36"/>
      <c r="R207" s="37"/>
    </row>
    <row r="208" spans="11:18" ht="15">
      <c r="K208" s="25"/>
      <c r="Q208" s="36"/>
      <c r="R208" s="37"/>
    </row>
    <row r="209" spans="11:18" ht="15">
      <c r="K209" s="25"/>
      <c r="Q209" s="36"/>
      <c r="R209" s="37"/>
    </row>
    <row r="210" spans="9:18" ht="15">
      <c r="I210" s="41"/>
      <c r="J210" s="41"/>
      <c r="K210" s="42"/>
      <c r="L210" s="22"/>
      <c r="M210" s="22"/>
      <c r="Q210" s="22"/>
      <c r="R210" s="40"/>
    </row>
    <row r="211" spans="11:18" ht="15">
      <c r="K211" s="25"/>
      <c r="Q211" s="36"/>
      <c r="R211" s="37"/>
    </row>
    <row r="212" spans="11:18" ht="15">
      <c r="K212" s="25"/>
      <c r="Q212" s="36"/>
      <c r="R212" s="37"/>
    </row>
    <row r="213" spans="11:18" ht="15">
      <c r="K213" s="25"/>
      <c r="Q213" s="36"/>
      <c r="R213" s="37"/>
    </row>
    <row r="214" spans="11:18" ht="15">
      <c r="K214" s="25"/>
      <c r="Q214" s="36"/>
      <c r="R214" s="37"/>
    </row>
    <row r="215" spans="11:18" ht="15">
      <c r="K215" s="25"/>
      <c r="Q215" s="36"/>
      <c r="R215" s="37"/>
    </row>
    <row r="216" spans="9:18" ht="15">
      <c r="I216" s="41"/>
      <c r="J216" s="41"/>
      <c r="K216" s="42"/>
      <c r="L216" s="22"/>
      <c r="M216" s="22"/>
      <c r="Q216" s="22"/>
      <c r="R216" s="40"/>
    </row>
    <row r="217" spans="11:18" ht="15">
      <c r="K217" s="25"/>
      <c r="Q217" s="36"/>
      <c r="R217" s="37"/>
    </row>
    <row r="218" spans="11:18" ht="15">
      <c r="K218" s="25"/>
      <c r="Q218" s="36"/>
      <c r="R218" s="37"/>
    </row>
    <row r="219" spans="11:18" ht="15">
      <c r="K219" s="25"/>
      <c r="Q219" s="36"/>
      <c r="R219" s="37"/>
    </row>
    <row r="220" spans="11:18" ht="15">
      <c r="K220" s="25"/>
      <c r="Q220" s="36"/>
      <c r="R220" s="37"/>
    </row>
    <row r="221" spans="11:18" ht="15">
      <c r="K221" s="25"/>
      <c r="Q221" s="36"/>
      <c r="R221" s="37"/>
    </row>
    <row r="222" spans="9:18" ht="15">
      <c r="I222" s="41"/>
      <c r="J222" s="41"/>
      <c r="K222" s="42"/>
      <c r="L222" s="22"/>
      <c r="M222" s="22"/>
      <c r="Q222" s="22"/>
      <c r="R222" s="40"/>
    </row>
    <row r="223" spans="11:18" ht="15">
      <c r="K223" s="25"/>
      <c r="Q223" s="36"/>
      <c r="R223" s="37"/>
    </row>
    <row r="224" spans="11:18" ht="15">
      <c r="K224" s="25"/>
      <c r="Q224" s="36"/>
      <c r="R224" s="37"/>
    </row>
    <row r="225" spans="11:18" ht="15">
      <c r="K225" s="25"/>
      <c r="Q225" s="36"/>
      <c r="R225" s="37"/>
    </row>
    <row r="226" spans="11:18" ht="15">
      <c r="K226" s="25"/>
      <c r="Q226" s="36"/>
      <c r="R226" s="37"/>
    </row>
    <row r="227" spans="11:18" ht="15">
      <c r="K227" s="25"/>
      <c r="Q227" s="36"/>
      <c r="R227" s="37"/>
    </row>
    <row r="228" spans="9:18" ht="15">
      <c r="I228" s="41"/>
      <c r="J228" s="41"/>
      <c r="K228" s="42"/>
      <c r="L228" s="22"/>
      <c r="M228" s="22"/>
      <c r="Q228" s="22"/>
      <c r="R228" s="40"/>
    </row>
    <row r="229" spans="11:18" ht="15">
      <c r="K229" s="25"/>
      <c r="Q229" s="36"/>
      <c r="R229" s="37"/>
    </row>
    <row r="230" spans="11:18" ht="15">
      <c r="K230" s="25"/>
      <c r="Q230" s="36"/>
      <c r="R230" s="37"/>
    </row>
    <row r="231" spans="11:18" ht="15">
      <c r="K231" s="25"/>
      <c r="Q231" s="36"/>
      <c r="R231" s="37"/>
    </row>
    <row r="232" spans="11:18" ht="15">
      <c r="K232" s="25"/>
      <c r="Q232" s="36"/>
      <c r="R232" s="37"/>
    </row>
    <row r="233" spans="11:18" ht="15">
      <c r="K233" s="25"/>
      <c r="Q233" s="36"/>
      <c r="R233" s="37"/>
    </row>
    <row r="234" spans="9:18" ht="15">
      <c r="I234" s="41"/>
      <c r="J234" s="41"/>
      <c r="K234" s="42"/>
      <c r="L234" s="22"/>
      <c r="M234" s="22"/>
      <c r="Q234" s="22"/>
      <c r="R234" s="40"/>
    </row>
    <row r="235" spans="11:18" ht="15">
      <c r="K235" s="25"/>
      <c r="Q235" s="36"/>
      <c r="R235" s="37"/>
    </row>
    <row r="236" spans="11:18" ht="15">
      <c r="K236" s="25"/>
      <c r="Q236" s="36"/>
      <c r="R236" s="37"/>
    </row>
    <row r="237" spans="11:18" ht="15">
      <c r="K237" s="25"/>
      <c r="Q237" s="36"/>
      <c r="R237" s="37"/>
    </row>
    <row r="238" spans="11:18" ht="15">
      <c r="K238" s="25"/>
      <c r="Q238" s="36"/>
      <c r="R238" s="37"/>
    </row>
    <row r="239" spans="11:18" ht="15">
      <c r="K239" s="25"/>
      <c r="Q239" s="36"/>
      <c r="R239" s="37"/>
    </row>
    <row r="240" spans="9:18" ht="15">
      <c r="I240" s="41"/>
      <c r="J240" s="41"/>
      <c r="K240" s="42"/>
      <c r="L240" s="22"/>
      <c r="M240" s="22"/>
      <c r="Q240" s="22"/>
      <c r="R240" s="40"/>
    </row>
    <row r="241" spans="11:18" ht="15">
      <c r="K241" s="25"/>
      <c r="Q241" s="36"/>
      <c r="R241" s="37"/>
    </row>
    <row r="242" spans="11:18" ht="15">
      <c r="K242" s="25"/>
      <c r="Q242" s="36"/>
      <c r="R242" s="37"/>
    </row>
    <row r="243" spans="11:18" ht="15">
      <c r="K243" s="25"/>
      <c r="Q243" s="36"/>
      <c r="R243" s="37"/>
    </row>
    <row r="244" spans="11:18" ht="15">
      <c r="K244" s="25"/>
      <c r="Q244" s="36"/>
      <c r="R244" s="37"/>
    </row>
    <row r="245" spans="11:18" ht="15">
      <c r="K245" s="25"/>
      <c r="Q245" s="36"/>
      <c r="R245" s="37"/>
    </row>
    <row r="246" spans="9:18" ht="15">
      <c r="I246" s="41"/>
      <c r="J246" s="41"/>
      <c r="K246" s="42"/>
      <c r="L246" s="22"/>
      <c r="M246" s="22"/>
      <c r="Q246" s="22"/>
      <c r="R246" s="40"/>
    </row>
    <row r="247" spans="11:18" ht="15">
      <c r="K247" s="25"/>
      <c r="Q247" s="36"/>
      <c r="R247" s="37"/>
    </row>
    <row r="248" spans="11:18" ht="15">
      <c r="K248" s="25"/>
      <c r="Q248" s="36"/>
      <c r="R248" s="37"/>
    </row>
    <row r="249" spans="11:18" ht="15">
      <c r="K249" s="25"/>
      <c r="Q249" s="36"/>
      <c r="R249" s="37"/>
    </row>
    <row r="250" spans="11:18" ht="15">
      <c r="K250" s="25"/>
      <c r="Q250" s="36"/>
      <c r="R250" s="37"/>
    </row>
    <row r="251" spans="11:18" ht="15">
      <c r="K251" s="25"/>
      <c r="Q251" s="36"/>
      <c r="R251" s="37"/>
    </row>
    <row r="252" spans="9:18" ht="15">
      <c r="I252" s="41"/>
      <c r="J252" s="41"/>
      <c r="K252" s="42"/>
      <c r="L252" s="22"/>
      <c r="M252" s="22"/>
      <c r="Q252" s="22"/>
      <c r="R252" s="40"/>
    </row>
    <row r="253" spans="11:18" ht="15">
      <c r="K253" s="25"/>
      <c r="Q253" s="36"/>
      <c r="R253" s="37"/>
    </row>
    <row r="254" spans="11:18" ht="15">
      <c r="K254" s="25"/>
      <c r="Q254" s="36"/>
      <c r="R254" s="37"/>
    </row>
    <row r="255" spans="11:18" ht="15">
      <c r="K255" s="25"/>
      <c r="Q255" s="36"/>
      <c r="R255" s="37"/>
    </row>
    <row r="256" spans="11:18" ht="15">
      <c r="K256" s="25"/>
      <c r="Q256" s="36"/>
      <c r="R256" s="37"/>
    </row>
    <row r="257" spans="11:18" ht="15">
      <c r="K257" s="25"/>
      <c r="Q257" s="36"/>
      <c r="R257" s="37"/>
    </row>
    <row r="258" spans="9:18" ht="15">
      <c r="I258" s="41"/>
      <c r="J258" s="41"/>
      <c r="K258" s="42"/>
      <c r="L258" s="22"/>
      <c r="M258" s="22"/>
      <c r="Q258" s="22"/>
      <c r="R258" s="40"/>
    </row>
    <row r="259" spans="11:18" ht="15">
      <c r="K259" s="25"/>
      <c r="Q259" s="36"/>
      <c r="R259" s="37"/>
    </row>
    <row r="260" spans="11:18" ht="15">
      <c r="K260" s="25"/>
      <c r="Q260" s="36"/>
      <c r="R260" s="37"/>
    </row>
    <row r="261" spans="11:18" ht="15">
      <c r="K261" s="25"/>
      <c r="Q261" s="36"/>
      <c r="R261" s="37"/>
    </row>
    <row r="262" spans="11:18" ht="15">
      <c r="K262" s="25"/>
      <c r="Q262" s="36"/>
      <c r="R262" s="37"/>
    </row>
    <row r="263" spans="11:18" ht="15">
      <c r="K263" s="25"/>
      <c r="Q263" s="36"/>
      <c r="R263" s="37"/>
    </row>
    <row r="264" spans="9:18" ht="15">
      <c r="I264" s="41"/>
      <c r="J264" s="41"/>
      <c r="K264" s="42"/>
      <c r="L264" s="22"/>
      <c r="M264" s="22"/>
      <c r="Q264" s="22"/>
      <c r="R264" s="40"/>
    </row>
    <row r="265" spans="11:18" ht="15">
      <c r="K265" s="25"/>
      <c r="Q265" s="36"/>
      <c r="R265" s="37"/>
    </row>
    <row r="266" spans="11:18" ht="15">
      <c r="K266" s="25"/>
      <c r="Q266" s="36"/>
      <c r="R266" s="37"/>
    </row>
    <row r="267" spans="11:18" ht="15">
      <c r="K267" s="25"/>
      <c r="Q267" s="36"/>
      <c r="R267" s="37"/>
    </row>
    <row r="268" spans="11:18" ht="15">
      <c r="K268" s="25"/>
      <c r="Q268" s="36"/>
      <c r="R268" s="37"/>
    </row>
    <row r="269" spans="11:18" ht="15">
      <c r="K269" s="25"/>
      <c r="Q269" s="36"/>
      <c r="R269" s="37"/>
    </row>
    <row r="270" spans="9:18" ht="15">
      <c r="I270" s="41"/>
      <c r="J270" s="41"/>
      <c r="K270" s="42"/>
      <c r="L270" s="22"/>
      <c r="M270" s="22"/>
      <c r="Q270" s="22"/>
      <c r="R270" s="40"/>
    </row>
    <row r="271" spans="11:18" ht="15">
      <c r="K271" s="25"/>
      <c r="Q271" s="36"/>
      <c r="R271" s="37"/>
    </row>
    <row r="272" spans="11:18" ht="15">
      <c r="K272" s="25"/>
      <c r="Q272" s="36"/>
      <c r="R272" s="37"/>
    </row>
    <row r="273" spans="11:18" ht="15">
      <c r="K273" s="25"/>
      <c r="Q273" s="36"/>
      <c r="R273" s="37"/>
    </row>
    <row r="274" spans="11:18" ht="15">
      <c r="K274" s="25"/>
      <c r="Q274" s="36"/>
      <c r="R274" s="37"/>
    </row>
    <row r="275" spans="11:18" ht="15">
      <c r="K275" s="25"/>
      <c r="Q275" s="36"/>
      <c r="R275" s="37"/>
    </row>
    <row r="276" spans="9:18" ht="15">
      <c r="I276" s="41"/>
      <c r="J276" s="41"/>
      <c r="K276" s="42"/>
      <c r="L276" s="22"/>
      <c r="M276" s="22"/>
      <c r="Q276" s="22"/>
      <c r="R276" s="40"/>
    </row>
    <row r="277" spans="11:18" ht="15">
      <c r="K277" s="25"/>
      <c r="Q277" s="36"/>
      <c r="R277" s="37"/>
    </row>
    <row r="278" spans="11:18" ht="15">
      <c r="K278" s="25"/>
      <c r="Q278" s="36"/>
      <c r="R278" s="37"/>
    </row>
    <row r="279" spans="11:18" ht="15">
      <c r="K279" s="25"/>
      <c r="Q279" s="36"/>
      <c r="R279" s="37"/>
    </row>
    <row r="280" spans="11:18" ht="15">
      <c r="K280" s="25"/>
      <c r="Q280" s="36"/>
      <c r="R280" s="37"/>
    </row>
    <row r="281" spans="11:18" ht="15">
      <c r="K281" s="25"/>
      <c r="Q281" s="36"/>
      <c r="R281" s="37"/>
    </row>
    <row r="282" spans="9:18" ht="15">
      <c r="I282" s="41"/>
      <c r="J282" s="41"/>
      <c r="K282" s="42"/>
      <c r="L282" s="22"/>
      <c r="M282" s="22"/>
      <c r="Q282" s="22"/>
      <c r="R282" s="40"/>
    </row>
    <row r="283" spans="11:18" ht="15">
      <c r="K283" s="25"/>
      <c r="Q283" s="36"/>
      <c r="R283" s="37"/>
    </row>
    <row r="284" spans="11:18" ht="15">
      <c r="K284" s="25"/>
      <c r="Q284" s="36"/>
      <c r="R284" s="37"/>
    </row>
    <row r="285" spans="11:18" ht="15">
      <c r="K285" s="25"/>
      <c r="Q285" s="36"/>
      <c r="R285" s="37"/>
    </row>
    <row r="286" spans="11:18" ht="15">
      <c r="K286" s="25"/>
      <c r="Q286" s="36"/>
      <c r="R286" s="37"/>
    </row>
    <row r="287" spans="11:18" ht="15">
      <c r="K287" s="25"/>
      <c r="Q287" s="36"/>
      <c r="R287" s="37"/>
    </row>
    <row r="288" spans="9:18" ht="15">
      <c r="I288" s="41"/>
      <c r="J288" s="41"/>
      <c r="K288" s="42"/>
      <c r="L288" s="22"/>
      <c r="M288" s="22"/>
      <c r="Q288" s="22"/>
      <c r="R288" s="40"/>
    </row>
    <row r="289" spans="11:18" ht="15">
      <c r="K289" s="25"/>
      <c r="Q289" s="36"/>
      <c r="R289" s="37"/>
    </row>
    <row r="290" spans="11:18" ht="15">
      <c r="K290" s="25"/>
      <c r="Q290" s="36"/>
      <c r="R290" s="37"/>
    </row>
    <row r="291" spans="11:18" ht="15">
      <c r="K291" s="25"/>
      <c r="Q291" s="36"/>
      <c r="R291" s="37"/>
    </row>
    <row r="292" spans="11:18" ht="15">
      <c r="K292" s="25"/>
      <c r="Q292" s="36"/>
      <c r="R292" s="37"/>
    </row>
    <row r="293" spans="11:18" ht="15">
      <c r="K293" s="25"/>
      <c r="Q293" s="36"/>
      <c r="R293" s="37"/>
    </row>
    <row r="294" spans="9:18" ht="15">
      <c r="I294" s="41"/>
      <c r="J294" s="41"/>
      <c r="K294" s="42"/>
      <c r="L294" s="22"/>
      <c r="M294" s="22"/>
      <c r="Q294" s="22"/>
      <c r="R294" s="40"/>
    </row>
    <row r="295" spans="11:18" ht="15">
      <c r="K295" s="25"/>
      <c r="Q295" s="36"/>
      <c r="R295" s="37"/>
    </row>
    <row r="296" spans="11:18" ht="15">
      <c r="K296" s="25"/>
      <c r="Q296" s="36"/>
      <c r="R296" s="37"/>
    </row>
    <row r="297" spans="11:18" ht="15">
      <c r="K297" s="25"/>
      <c r="Q297" s="36"/>
      <c r="R297" s="37"/>
    </row>
    <row r="298" spans="11:18" ht="15">
      <c r="K298" s="25"/>
      <c r="Q298" s="36"/>
      <c r="R298" s="37"/>
    </row>
    <row r="299" spans="11:18" ht="15">
      <c r="K299" s="25"/>
      <c r="Q299" s="36"/>
      <c r="R299" s="37"/>
    </row>
    <row r="300" spans="9:18" ht="15">
      <c r="I300" s="41"/>
      <c r="J300" s="41"/>
      <c r="K300" s="42"/>
      <c r="L300" s="22"/>
      <c r="M300" s="22"/>
      <c r="Q300" s="22"/>
      <c r="R300" s="40"/>
    </row>
    <row r="301" spans="11:18" ht="15">
      <c r="K301" s="25"/>
      <c r="Q301" s="36"/>
      <c r="R301" s="37"/>
    </row>
    <row r="302" spans="11:18" ht="24.75" customHeight="1">
      <c r="K302" s="25"/>
      <c r="Q302" s="36"/>
      <c r="R302" s="37"/>
    </row>
    <row r="303" spans="1:250" s="43" customFormat="1" ht="15.75" customHeight="1">
      <c r="A303" s="23"/>
      <c r="B303" s="23"/>
      <c r="C303" s="23"/>
      <c r="D303" s="25"/>
      <c r="E303" s="23"/>
      <c r="F303" s="23"/>
      <c r="G303" s="23"/>
      <c r="H303" s="23"/>
      <c r="I303" s="5"/>
      <c r="J303" s="5"/>
      <c r="K303" s="23"/>
      <c r="L303" s="23"/>
      <c r="M303" s="26"/>
      <c r="Q303" s="44"/>
      <c r="R303" s="44"/>
      <c r="S303" s="44"/>
      <c r="T303" s="44"/>
      <c r="U303" s="44"/>
      <c r="V303" s="44"/>
      <c r="W303" s="44"/>
      <c r="X303" s="45"/>
      <c r="Y303" s="44"/>
      <c r="Z303" s="44"/>
      <c r="AA303" s="44"/>
      <c r="AB303" s="44"/>
      <c r="AC303" s="46"/>
      <c r="AD303" s="44"/>
      <c r="AE303" s="44"/>
      <c r="AF303" s="44"/>
      <c r="AG303" s="44"/>
      <c r="AH303" s="47"/>
      <c r="AI303" s="44"/>
      <c r="AJ303" s="44"/>
      <c r="AK303" s="44"/>
      <c r="AL303" s="44"/>
      <c r="AM303" s="44"/>
      <c r="AN303" s="44"/>
      <c r="AO303" s="44"/>
      <c r="AP303" s="45"/>
      <c r="AQ303" s="44"/>
      <c r="AR303" s="44"/>
      <c r="AS303" s="44"/>
      <c r="AT303" s="44"/>
      <c r="AU303" s="46"/>
      <c r="AV303" s="44"/>
      <c r="AW303" s="44"/>
      <c r="AX303" s="44"/>
      <c r="AY303" s="44"/>
      <c r="AZ303" s="47"/>
      <c r="BA303" s="44"/>
      <c r="BB303" s="44"/>
      <c r="BC303" s="44"/>
      <c r="BD303" s="44"/>
      <c r="BE303" s="44"/>
      <c r="BF303" s="44"/>
      <c r="BG303" s="44"/>
      <c r="BH303" s="45"/>
      <c r="BI303" s="44"/>
      <c r="BJ303" s="44"/>
      <c r="BK303" s="44"/>
      <c r="BL303" s="44"/>
      <c r="BM303" s="46"/>
      <c r="BN303" s="44"/>
      <c r="BO303" s="44"/>
      <c r="BP303" s="44"/>
      <c r="BQ303" s="44"/>
      <c r="BR303" s="47"/>
      <c r="BS303" s="44"/>
      <c r="BT303" s="44"/>
      <c r="BU303" s="44"/>
      <c r="BV303" s="44"/>
      <c r="BW303" s="44"/>
      <c r="BX303" s="44"/>
      <c r="BY303" s="44"/>
      <c r="BZ303" s="45"/>
      <c r="CA303" s="44"/>
      <c r="CB303" s="44"/>
      <c r="CC303" s="44"/>
      <c r="CD303" s="44"/>
      <c r="CE303" s="46"/>
      <c r="CF303" s="44"/>
      <c r="CG303" s="44"/>
      <c r="CH303" s="44"/>
      <c r="CI303" s="44"/>
      <c r="CJ303" s="47"/>
      <c r="CK303" s="44"/>
      <c r="CL303" s="44"/>
      <c r="CM303" s="44"/>
      <c r="CN303" s="44"/>
      <c r="CO303" s="44"/>
      <c r="CP303" s="44"/>
      <c r="CQ303" s="44"/>
      <c r="CR303" s="45"/>
      <c r="CS303" s="44"/>
      <c r="CT303" s="44"/>
      <c r="CU303" s="44"/>
      <c r="CV303" s="44"/>
      <c r="CW303" s="46"/>
      <c r="CX303" s="44"/>
      <c r="CY303" s="44"/>
      <c r="CZ303" s="44"/>
      <c r="DA303" s="44"/>
      <c r="DB303" s="47"/>
      <c r="DC303" s="44"/>
      <c r="DD303" s="44"/>
      <c r="DE303" s="44"/>
      <c r="DF303" s="44"/>
      <c r="DG303" s="44"/>
      <c r="DH303" s="44"/>
      <c r="DI303" s="44"/>
      <c r="DJ303" s="45"/>
      <c r="DK303" s="44"/>
      <c r="DL303" s="44"/>
      <c r="DM303" s="44"/>
      <c r="DN303" s="44"/>
      <c r="DO303" s="46"/>
      <c r="DP303" s="44"/>
      <c r="DQ303" s="44"/>
      <c r="DR303" s="44"/>
      <c r="DS303" s="44"/>
      <c r="DT303" s="47"/>
      <c r="DU303" s="44"/>
      <c r="DV303" s="44"/>
      <c r="DW303" s="44"/>
      <c r="DX303" s="44"/>
      <c r="DY303" s="44"/>
      <c r="DZ303" s="44"/>
      <c r="EA303" s="44"/>
      <c r="EB303" s="45"/>
      <c r="EC303" s="44"/>
      <c r="ED303" s="44"/>
      <c r="EE303" s="44"/>
      <c r="EF303" s="44"/>
      <c r="EG303" s="46"/>
      <c r="EH303" s="44"/>
      <c r="EI303" s="44"/>
      <c r="EJ303" s="44"/>
      <c r="EK303" s="44"/>
      <c r="EL303" s="47"/>
      <c r="EM303" s="44"/>
      <c r="EN303" s="44"/>
      <c r="EO303" s="44"/>
      <c r="EP303" s="44"/>
      <c r="EQ303" s="44"/>
      <c r="ER303" s="44"/>
      <c r="ES303" s="44"/>
      <c r="ET303" s="45"/>
      <c r="EU303" s="44"/>
      <c r="EV303" s="44"/>
      <c r="EW303" s="44"/>
      <c r="EX303" s="44"/>
      <c r="EY303" s="46"/>
      <c r="EZ303" s="44"/>
      <c r="FA303" s="44"/>
      <c r="FB303" s="44"/>
      <c r="FC303" s="44"/>
      <c r="FD303" s="47"/>
      <c r="FE303" s="44"/>
      <c r="FF303" s="44"/>
      <c r="FG303" s="44"/>
      <c r="FH303" s="44"/>
      <c r="FI303" s="44"/>
      <c r="FJ303" s="44"/>
      <c r="FK303" s="44"/>
      <c r="FL303" s="45"/>
      <c r="FM303" s="44"/>
      <c r="FN303" s="44"/>
      <c r="FO303" s="44"/>
      <c r="FP303" s="44"/>
      <c r="FQ303" s="46"/>
      <c r="FR303" s="44"/>
      <c r="FS303" s="44"/>
      <c r="FT303" s="44"/>
      <c r="FU303" s="44"/>
      <c r="FV303" s="47"/>
      <c r="FW303" s="44"/>
      <c r="FX303" s="44"/>
      <c r="FY303" s="44"/>
      <c r="FZ303" s="44"/>
      <c r="GA303" s="44"/>
      <c r="GB303" s="44"/>
      <c r="GC303" s="44"/>
      <c r="GD303" s="45"/>
      <c r="GE303" s="44"/>
      <c r="GF303" s="44"/>
      <c r="GG303" s="44"/>
      <c r="GH303" s="44"/>
      <c r="GI303" s="46"/>
      <c r="GJ303" s="44"/>
      <c r="GK303" s="44"/>
      <c r="GL303" s="44"/>
      <c r="GM303" s="44"/>
      <c r="GN303" s="47"/>
      <c r="GO303" s="44"/>
      <c r="GP303" s="44"/>
      <c r="GQ303" s="44"/>
      <c r="GR303" s="44"/>
      <c r="GS303" s="44"/>
      <c r="GT303" s="44"/>
      <c r="GU303" s="44"/>
      <c r="GV303" s="45"/>
      <c r="GW303" s="44"/>
      <c r="GX303" s="44"/>
      <c r="GY303" s="44"/>
      <c r="GZ303" s="44"/>
      <c r="HA303" s="46"/>
      <c r="HB303" s="44"/>
      <c r="HC303" s="44"/>
      <c r="HD303" s="44"/>
      <c r="HE303" s="44"/>
      <c r="HF303" s="47"/>
      <c r="HG303" s="44"/>
      <c r="HH303" s="44"/>
      <c r="HI303" s="44"/>
      <c r="HJ303" s="44"/>
      <c r="HK303" s="44"/>
      <c r="HL303" s="44"/>
      <c r="HM303" s="44"/>
      <c r="HN303" s="45"/>
      <c r="HO303" s="44"/>
      <c r="HP303" s="44"/>
      <c r="HQ303" s="44"/>
      <c r="HR303" s="44"/>
      <c r="HS303" s="46"/>
      <c r="HT303" s="44"/>
      <c r="HU303" s="44"/>
      <c r="HV303" s="44"/>
      <c r="HW303" s="44"/>
      <c r="HX303" s="47"/>
      <c r="HY303" s="44"/>
      <c r="HZ303" s="44"/>
      <c r="IA303" s="44"/>
      <c r="IB303" s="44"/>
      <c r="IC303" s="44"/>
      <c r="ID303" s="44"/>
      <c r="IE303" s="44"/>
      <c r="IF303" s="45"/>
      <c r="IG303" s="44"/>
      <c r="IH303" s="44"/>
      <c r="II303" s="44"/>
      <c r="IJ303" s="44"/>
      <c r="IK303" s="46"/>
      <c r="IL303" s="44"/>
      <c r="IM303" s="44"/>
      <c r="IN303" s="44"/>
      <c r="IO303" s="44"/>
      <c r="IP303" s="47"/>
    </row>
    <row r="304" spans="1:250" s="43" customFormat="1" ht="15.75" customHeight="1">
      <c r="A304" s="23"/>
      <c r="B304" s="23"/>
      <c r="C304" s="23"/>
      <c r="D304" s="25"/>
      <c r="E304" s="23"/>
      <c r="F304" s="23"/>
      <c r="G304" s="23"/>
      <c r="H304" s="23"/>
      <c r="I304" s="5"/>
      <c r="J304" s="5"/>
      <c r="K304" s="23"/>
      <c r="L304" s="23"/>
      <c r="M304" s="26"/>
      <c r="Q304" s="44"/>
      <c r="R304" s="44"/>
      <c r="S304" s="44"/>
      <c r="T304" s="44"/>
      <c r="U304" s="44"/>
      <c r="V304" s="44"/>
      <c r="W304" s="44"/>
      <c r="X304" s="45"/>
      <c r="Y304" s="44"/>
      <c r="Z304" s="44"/>
      <c r="AA304" s="44"/>
      <c r="AB304" s="44"/>
      <c r="AC304" s="46"/>
      <c r="AD304" s="44"/>
      <c r="AE304" s="44"/>
      <c r="AF304" s="44"/>
      <c r="AG304" s="44"/>
      <c r="AH304" s="47"/>
      <c r="AI304" s="44"/>
      <c r="AJ304" s="44"/>
      <c r="AK304" s="44"/>
      <c r="AL304" s="44"/>
      <c r="AM304" s="44"/>
      <c r="AN304" s="44"/>
      <c r="AO304" s="44"/>
      <c r="AP304" s="45"/>
      <c r="AQ304" s="44"/>
      <c r="AR304" s="44"/>
      <c r="AS304" s="44"/>
      <c r="AT304" s="44"/>
      <c r="AU304" s="46"/>
      <c r="AV304" s="44"/>
      <c r="AW304" s="44"/>
      <c r="AX304" s="44"/>
      <c r="AY304" s="44"/>
      <c r="AZ304" s="47"/>
      <c r="BA304" s="44"/>
      <c r="BB304" s="44"/>
      <c r="BC304" s="44"/>
      <c r="BD304" s="44"/>
      <c r="BE304" s="44"/>
      <c r="BF304" s="44"/>
      <c r="BG304" s="44"/>
      <c r="BH304" s="45"/>
      <c r="BI304" s="44"/>
      <c r="BJ304" s="44"/>
      <c r="BK304" s="44"/>
      <c r="BL304" s="44"/>
      <c r="BM304" s="46"/>
      <c r="BN304" s="44"/>
      <c r="BO304" s="44"/>
      <c r="BP304" s="44"/>
      <c r="BQ304" s="44"/>
      <c r="BR304" s="47"/>
      <c r="BS304" s="44"/>
      <c r="BT304" s="44"/>
      <c r="BU304" s="44"/>
      <c r="BV304" s="44"/>
      <c r="BW304" s="44"/>
      <c r="BX304" s="44"/>
      <c r="BY304" s="44"/>
      <c r="BZ304" s="45"/>
      <c r="CA304" s="44"/>
      <c r="CB304" s="44"/>
      <c r="CC304" s="44"/>
      <c r="CD304" s="44"/>
      <c r="CE304" s="46"/>
      <c r="CF304" s="44"/>
      <c r="CG304" s="44"/>
      <c r="CH304" s="44"/>
      <c r="CI304" s="44"/>
      <c r="CJ304" s="47"/>
      <c r="CK304" s="44"/>
      <c r="CL304" s="44"/>
      <c r="CM304" s="44"/>
      <c r="CN304" s="44"/>
      <c r="CO304" s="44"/>
      <c r="CP304" s="44"/>
      <c r="CQ304" s="44"/>
      <c r="CR304" s="45"/>
      <c r="CS304" s="44"/>
      <c r="CT304" s="44"/>
      <c r="CU304" s="44"/>
      <c r="CV304" s="44"/>
      <c r="CW304" s="46"/>
      <c r="CX304" s="44"/>
      <c r="CY304" s="44"/>
      <c r="CZ304" s="44"/>
      <c r="DA304" s="44"/>
      <c r="DB304" s="47"/>
      <c r="DC304" s="44"/>
      <c r="DD304" s="44"/>
      <c r="DE304" s="44"/>
      <c r="DF304" s="44"/>
      <c r="DG304" s="44"/>
      <c r="DH304" s="44"/>
      <c r="DI304" s="44"/>
      <c r="DJ304" s="45"/>
      <c r="DK304" s="44"/>
      <c r="DL304" s="44"/>
      <c r="DM304" s="44"/>
      <c r="DN304" s="44"/>
      <c r="DO304" s="46"/>
      <c r="DP304" s="44"/>
      <c r="DQ304" s="44"/>
      <c r="DR304" s="44"/>
      <c r="DS304" s="44"/>
      <c r="DT304" s="47"/>
      <c r="DU304" s="44"/>
      <c r="DV304" s="44"/>
      <c r="DW304" s="44"/>
      <c r="DX304" s="44"/>
      <c r="DY304" s="44"/>
      <c r="DZ304" s="44"/>
      <c r="EA304" s="44"/>
      <c r="EB304" s="45"/>
      <c r="EC304" s="44"/>
      <c r="ED304" s="44"/>
      <c r="EE304" s="44"/>
      <c r="EF304" s="44"/>
      <c r="EG304" s="46"/>
      <c r="EH304" s="44"/>
      <c r="EI304" s="44"/>
      <c r="EJ304" s="44"/>
      <c r="EK304" s="44"/>
      <c r="EL304" s="47"/>
      <c r="EM304" s="44"/>
      <c r="EN304" s="44"/>
      <c r="EO304" s="44"/>
      <c r="EP304" s="44"/>
      <c r="EQ304" s="44"/>
      <c r="ER304" s="44"/>
      <c r="ES304" s="44"/>
      <c r="ET304" s="45"/>
      <c r="EU304" s="44"/>
      <c r="EV304" s="44"/>
      <c r="EW304" s="44"/>
      <c r="EX304" s="44"/>
      <c r="EY304" s="46"/>
      <c r="EZ304" s="44"/>
      <c r="FA304" s="44"/>
      <c r="FB304" s="44"/>
      <c r="FC304" s="44"/>
      <c r="FD304" s="47"/>
      <c r="FE304" s="44"/>
      <c r="FF304" s="44"/>
      <c r="FG304" s="44"/>
      <c r="FH304" s="44"/>
      <c r="FI304" s="44"/>
      <c r="FJ304" s="44"/>
      <c r="FK304" s="44"/>
      <c r="FL304" s="45"/>
      <c r="FM304" s="44"/>
      <c r="FN304" s="44"/>
      <c r="FO304" s="44"/>
      <c r="FP304" s="44"/>
      <c r="FQ304" s="46"/>
      <c r="FR304" s="44"/>
      <c r="FS304" s="44"/>
      <c r="FT304" s="44"/>
      <c r="FU304" s="44"/>
      <c r="FV304" s="47"/>
      <c r="FW304" s="44"/>
      <c r="FX304" s="44"/>
      <c r="FY304" s="44"/>
      <c r="FZ304" s="44"/>
      <c r="GA304" s="44"/>
      <c r="GB304" s="44"/>
      <c r="GC304" s="44"/>
      <c r="GD304" s="45"/>
      <c r="GE304" s="44"/>
      <c r="GF304" s="44"/>
      <c r="GG304" s="44"/>
      <c r="GH304" s="44"/>
      <c r="GI304" s="46"/>
      <c r="GJ304" s="44"/>
      <c r="GK304" s="44"/>
      <c r="GL304" s="44"/>
      <c r="GM304" s="44"/>
      <c r="GN304" s="47"/>
      <c r="GO304" s="44"/>
      <c r="GP304" s="44"/>
      <c r="GQ304" s="44"/>
      <c r="GR304" s="44"/>
      <c r="GS304" s="44"/>
      <c r="GT304" s="44"/>
      <c r="GU304" s="44"/>
      <c r="GV304" s="45"/>
      <c r="GW304" s="44"/>
      <c r="GX304" s="44"/>
      <c r="GY304" s="44"/>
      <c r="GZ304" s="44"/>
      <c r="HA304" s="46"/>
      <c r="HB304" s="44"/>
      <c r="HC304" s="44"/>
      <c r="HD304" s="44"/>
      <c r="HE304" s="44"/>
      <c r="HF304" s="47"/>
      <c r="HG304" s="44"/>
      <c r="HH304" s="44"/>
      <c r="HI304" s="44"/>
      <c r="HJ304" s="44"/>
      <c r="HK304" s="44"/>
      <c r="HL304" s="44"/>
      <c r="HM304" s="44"/>
      <c r="HN304" s="45"/>
      <c r="HO304" s="44"/>
      <c r="HP304" s="44"/>
      <c r="HQ304" s="44"/>
      <c r="HR304" s="44"/>
      <c r="HS304" s="46"/>
      <c r="HT304" s="44"/>
      <c r="HU304" s="44"/>
      <c r="HV304" s="44"/>
      <c r="HW304" s="44"/>
      <c r="HX304" s="47"/>
      <c r="HY304" s="44"/>
      <c r="HZ304" s="44"/>
      <c r="IA304" s="44"/>
      <c r="IB304" s="44"/>
      <c r="IC304" s="44"/>
      <c r="ID304" s="44"/>
      <c r="IE304" s="44"/>
      <c r="IF304" s="45"/>
      <c r="IG304" s="44"/>
      <c r="IH304" s="44"/>
      <c r="II304" s="44"/>
      <c r="IJ304" s="44"/>
      <c r="IK304" s="46"/>
      <c r="IL304" s="44"/>
      <c r="IM304" s="44"/>
      <c r="IN304" s="44"/>
      <c r="IO304" s="44"/>
      <c r="IP304" s="47"/>
    </row>
    <row r="305" spans="1:250" s="43" customFormat="1" ht="15.75" customHeight="1">
      <c r="A305" s="23"/>
      <c r="B305" s="23"/>
      <c r="C305" s="23"/>
      <c r="D305" s="25"/>
      <c r="E305" s="23"/>
      <c r="F305" s="23"/>
      <c r="G305" s="23"/>
      <c r="H305" s="23"/>
      <c r="I305" s="5"/>
      <c r="J305" s="5"/>
      <c r="K305" s="23"/>
      <c r="L305" s="23"/>
      <c r="M305" s="26"/>
      <c r="Q305" s="44"/>
      <c r="R305" s="44"/>
      <c r="S305" s="44"/>
      <c r="T305" s="44"/>
      <c r="U305" s="44"/>
      <c r="V305" s="44"/>
      <c r="W305" s="44"/>
      <c r="X305" s="45"/>
      <c r="Y305" s="44"/>
      <c r="Z305" s="44"/>
      <c r="AA305" s="44"/>
      <c r="AB305" s="44"/>
      <c r="AC305" s="46"/>
      <c r="AD305" s="44"/>
      <c r="AE305" s="44"/>
      <c r="AF305" s="44"/>
      <c r="AG305" s="44"/>
      <c r="AH305" s="47"/>
      <c r="AI305" s="44"/>
      <c r="AJ305" s="44"/>
      <c r="AK305" s="44"/>
      <c r="AL305" s="44"/>
      <c r="AM305" s="44"/>
      <c r="AN305" s="44"/>
      <c r="AO305" s="44"/>
      <c r="AP305" s="45"/>
      <c r="AQ305" s="44"/>
      <c r="AR305" s="44"/>
      <c r="AS305" s="44"/>
      <c r="AT305" s="44"/>
      <c r="AU305" s="46"/>
      <c r="AV305" s="44"/>
      <c r="AW305" s="44"/>
      <c r="AX305" s="44"/>
      <c r="AY305" s="44"/>
      <c r="AZ305" s="47"/>
      <c r="BA305" s="44"/>
      <c r="BB305" s="44"/>
      <c r="BC305" s="44"/>
      <c r="BD305" s="44"/>
      <c r="BE305" s="44"/>
      <c r="BF305" s="44"/>
      <c r="BG305" s="44"/>
      <c r="BH305" s="45"/>
      <c r="BI305" s="44"/>
      <c r="BJ305" s="44"/>
      <c r="BK305" s="44"/>
      <c r="BL305" s="44"/>
      <c r="BM305" s="46"/>
      <c r="BN305" s="44"/>
      <c r="BO305" s="44"/>
      <c r="BP305" s="44"/>
      <c r="BQ305" s="44"/>
      <c r="BR305" s="47"/>
      <c r="BS305" s="44"/>
      <c r="BT305" s="44"/>
      <c r="BU305" s="44"/>
      <c r="BV305" s="44"/>
      <c r="BW305" s="44"/>
      <c r="BX305" s="44"/>
      <c r="BY305" s="44"/>
      <c r="BZ305" s="45"/>
      <c r="CA305" s="44"/>
      <c r="CB305" s="44"/>
      <c r="CC305" s="44"/>
      <c r="CD305" s="44"/>
      <c r="CE305" s="46"/>
      <c r="CF305" s="44"/>
      <c r="CG305" s="44"/>
      <c r="CH305" s="44"/>
      <c r="CI305" s="44"/>
      <c r="CJ305" s="47"/>
      <c r="CK305" s="44"/>
      <c r="CL305" s="44"/>
      <c r="CM305" s="44"/>
      <c r="CN305" s="44"/>
      <c r="CO305" s="44"/>
      <c r="CP305" s="44"/>
      <c r="CQ305" s="44"/>
      <c r="CR305" s="45"/>
      <c r="CS305" s="44"/>
      <c r="CT305" s="44"/>
      <c r="CU305" s="44"/>
      <c r="CV305" s="44"/>
      <c r="CW305" s="46"/>
      <c r="CX305" s="44"/>
      <c r="CY305" s="44"/>
      <c r="CZ305" s="44"/>
      <c r="DA305" s="44"/>
      <c r="DB305" s="47"/>
      <c r="DC305" s="44"/>
      <c r="DD305" s="44"/>
      <c r="DE305" s="44"/>
      <c r="DF305" s="44"/>
      <c r="DG305" s="44"/>
      <c r="DH305" s="44"/>
      <c r="DI305" s="44"/>
      <c r="DJ305" s="45"/>
      <c r="DK305" s="44"/>
      <c r="DL305" s="44"/>
      <c r="DM305" s="44"/>
      <c r="DN305" s="44"/>
      <c r="DO305" s="46"/>
      <c r="DP305" s="44"/>
      <c r="DQ305" s="44"/>
      <c r="DR305" s="44"/>
      <c r="DS305" s="44"/>
      <c r="DT305" s="47"/>
      <c r="DU305" s="44"/>
      <c r="DV305" s="44"/>
      <c r="DW305" s="44"/>
      <c r="DX305" s="44"/>
      <c r="DY305" s="44"/>
      <c r="DZ305" s="44"/>
      <c r="EA305" s="44"/>
      <c r="EB305" s="45"/>
      <c r="EC305" s="44"/>
      <c r="ED305" s="44"/>
      <c r="EE305" s="44"/>
      <c r="EF305" s="44"/>
      <c r="EG305" s="46"/>
      <c r="EH305" s="44"/>
      <c r="EI305" s="44"/>
      <c r="EJ305" s="44"/>
      <c r="EK305" s="44"/>
      <c r="EL305" s="47"/>
      <c r="EM305" s="44"/>
      <c r="EN305" s="44"/>
      <c r="EO305" s="44"/>
      <c r="EP305" s="44"/>
      <c r="EQ305" s="44"/>
      <c r="ER305" s="44"/>
      <c r="ES305" s="44"/>
      <c r="ET305" s="45"/>
      <c r="EU305" s="44"/>
      <c r="EV305" s="44"/>
      <c r="EW305" s="44"/>
      <c r="EX305" s="44"/>
      <c r="EY305" s="46"/>
      <c r="EZ305" s="44"/>
      <c r="FA305" s="44"/>
      <c r="FB305" s="44"/>
      <c r="FC305" s="44"/>
      <c r="FD305" s="47"/>
      <c r="FE305" s="44"/>
      <c r="FF305" s="44"/>
      <c r="FG305" s="44"/>
      <c r="FH305" s="44"/>
      <c r="FI305" s="44"/>
      <c r="FJ305" s="44"/>
      <c r="FK305" s="44"/>
      <c r="FL305" s="45"/>
      <c r="FM305" s="44"/>
      <c r="FN305" s="44"/>
      <c r="FO305" s="44"/>
      <c r="FP305" s="44"/>
      <c r="FQ305" s="46"/>
      <c r="FR305" s="44"/>
      <c r="FS305" s="44"/>
      <c r="FT305" s="44"/>
      <c r="FU305" s="44"/>
      <c r="FV305" s="47"/>
      <c r="FW305" s="44"/>
      <c r="FX305" s="44"/>
      <c r="FY305" s="44"/>
      <c r="FZ305" s="44"/>
      <c r="GA305" s="44"/>
      <c r="GB305" s="44"/>
      <c r="GC305" s="44"/>
      <c r="GD305" s="45"/>
      <c r="GE305" s="44"/>
      <c r="GF305" s="44"/>
      <c r="GG305" s="44"/>
      <c r="GH305" s="44"/>
      <c r="GI305" s="46"/>
      <c r="GJ305" s="44"/>
      <c r="GK305" s="44"/>
      <c r="GL305" s="44"/>
      <c r="GM305" s="44"/>
      <c r="GN305" s="47"/>
      <c r="GO305" s="44"/>
      <c r="GP305" s="44"/>
      <c r="GQ305" s="44"/>
      <c r="GR305" s="44"/>
      <c r="GS305" s="44"/>
      <c r="GT305" s="44"/>
      <c r="GU305" s="44"/>
      <c r="GV305" s="45"/>
      <c r="GW305" s="44"/>
      <c r="GX305" s="44"/>
      <c r="GY305" s="44"/>
      <c r="GZ305" s="44"/>
      <c r="HA305" s="46"/>
      <c r="HB305" s="44"/>
      <c r="HC305" s="44"/>
      <c r="HD305" s="44"/>
      <c r="HE305" s="44"/>
      <c r="HF305" s="47"/>
      <c r="HG305" s="44"/>
      <c r="HH305" s="44"/>
      <c r="HI305" s="44"/>
      <c r="HJ305" s="44"/>
      <c r="HK305" s="44"/>
      <c r="HL305" s="44"/>
      <c r="HM305" s="44"/>
      <c r="HN305" s="45"/>
      <c r="HO305" s="44"/>
      <c r="HP305" s="44"/>
      <c r="HQ305" s="44"/>
      <c r="HR305" s="44"/>
      <c r="HS305" s="46"/>
      <c r="HT305" s="44"/>
      <c r="HU305" s="44"/>
      <c r="HV305" s="44"/>
      <c r="HW305" s="44"/>
      <c r="HX305" s="47"/>
      <c r="HY305" s="44"/>
      <c r="HZ305" s="44"/>
      <c r="IA305" s="44"/>
      <c r="IB305" s="44"/>
      <c r="IC305" s="44"/>
      <c r="ID305" s="44"/>
      <c r="IE305" s="44"/>
      <c r="IF305" s="45"/>
      <c r="IG305" s="44"/>
      <c r="IH305" s="44"/>
      <c r="II305" s="44"/>
      <c r="IJ305" s="44"/>
      <c r="IK305" s="46"/>
      <c r="IL305" s="44"/>
      <c r="IM305" s="44"/>
      <c r="IN305" s="44"/>
      <c r="IO305" s="44"/>
      <c r="IP305" s="47"/>
    </row>
    <row r="306" spans="1:250" s="43" customFormat="1" ht="15.75" customHeight="1">
      <c r="A306" s="23"/>
      <c r="B306" s="23"/>
      <c r="C306" s="23"/>
      <c r="D306" s="25"/>
      <c r="E306" s="23"/>
      <c r="F306" s="23"/>
      <c r="G306" s="23"/>
      <c r="H306" s="23"/>
      <c r="I306" s="5"/>
      <c r="J306" s="5"/>
      <c r="K306" s="23"/>
      <c r="L306" s="23"/>
      <c r="M306" s="26"/>
      <c r="Q306" s="44"/>
      <c r="R306" s="44"/>
      <c r="S306" s="44"/>
      <c r="T306" s="44"/>
      <c r="U306" s="44"/>
      <c r="V306" s="44"/>
      <c r="W306" s="44"/>
      <c r="X306" s="45"/>
      <c r="Y306" s="44"/>
      <c r="Z306" s="44"/>
      <c r="AA306" s="44"/>
      <c r="AB306" s="44"/>
      <c r="AC306" s="46"/>
      <c r="AD306" s="44"/>
      <c r="AE306" s="44"/>
      <c r="AF306" s="44"/>
      <c r="AG306" s="44"/>
      <c r="AH306" s="47"/>
      <c r="AI306" s="44"/>
      <c r="AJ306" s="44"/>
      <c r="AK306" s="44"/>
      <c r="AL306" s="44"/>
      <c r="AM306" s="44"/>
      <c r="AN306" s="44"/>
      <c r="AO306" s="44"/>
      <c r="AP306" s="45"/>
      <c r="AQ306" s="44"/>
      <c r="AR306" s="44"/>
      <c r="AS306" s="44"/>
      <c r="AT306" s="44"/>
      <c r="AU306" s="46"/>
      <c r="AV306" s="44"/>
      <c r="AW306" s="44"/>
      <c r="AX306" s="44"/>
      <c r="AY306" s="44"/>
      <c r="AZ306" s="47"/>
      <c r="BA306" s="44"/>
      <c r="BB306" s="44"/>
      <c r="BC306" s="44"/>
      <c r="BD306" s="44"/>
      <c r="BE306" s="44"/>
      <c r="BF306" s="44"/>
      <c r="BG306" s="44"/>
      <c r="BH306" s="45"/>
      <c r="BI306" s="44"/>
      <c r="BJ306" s="44"/>
      <c r="BK306" s="44"/>
      <c r="BL306" s="44"/>
      <c r="BM306" s="46"/>
      <c r="BN306" s="44"/>
      <c r="BO306" s="44"/>
      <c r="BP306" s="44"/>
      <c r="BQ306" s="44"/>
      <c r="BR306" s="47"/>
      <c r="BS306" s="44"/>
      <c r="BT306" s="44"/>
      <c r="BU306" s="44"/>
      <c r="BV306" s="44"/>
      <c r="BW306" s="44"/>
      <c r="BX306" s="44"/>
      <c r="BY306" s="44"/>
      <c r="BZ306" s="45"/>
      <c r="CA306" s="44"/>
      <c r="CB306" s="44"/>
      <c r="CC306" s="44"/>
      <c r="CD306" s="44"/>
      <c r="CE306" s="46"/>
      <c r="CF306" s="44"/>
      <c r="CG306" s="44"/>
      <c r="CH306" s="44"/>
      <c r="CI306" s="44"/>
      <c r="CJ306" s="47"/>
      <c r="CK306" s="44"/>
      <c r="CL306" s="44"/>
      <c r="CM306" s="44"/>
      <c r="CN306" s="44"/>
      <c r="CO306" s="44"/>
      <c r="CP306" s="44"/>
      <c r="CQ306" s="44"/>
      <c r="CR306" s="45"/>
      <c r="CS306" s="44"/>
      <c r="CT306" s="44"/>
      <c r="CU306" s="44"/>
      <c r="CV306" s="44"/>
      <c r="CW306" s="46"/>
      <c r="CX306" s="44"/>
      <c r="CY306" s="44"/>
      <c r="CZ306" s="44"/>
      <c r="DA306" s="44"/>
      <c r="DB306" s="47"/>
      <c r="DC306" s="44"/>
      <c r="DD306" s="44"/>
      <c r="DE306" s="44"/>
      <c r="DF306" s="44"/>
      <c r="DG306" s="44"/>
      <c r="DH306" s="44"/>
      <c r="DI306" s="44"/>
      <c r="DJ306" s="45"/>
      <c r="DK306" s="44"/>
      <c r="DL306" s="44"/>
      <c r="DM306" s="44"/>
      <c r="DN306" s="44"/>
      <c r="DO306" s="46"/>
      <c r="DP306" s="44"/>
      <c r="DQ306" s="44"/>
      <c r="DR306" s="44"/>
      <c r="DS306" s="44"/>
      <c r="DT306" s="47"/>
      <c r="DU306" s="44"/>
      <c r="DV306" s="44"/>
      <c r="DW306" s="44"/>
      <c r="DX306" s="44"/>
      <c r="DY306" s="44"/>
      <c r="DZ306" s="44"/>
      <c r="EA306" s="44"/>
      <c r="EB306" s="45"/>
      <c r="EC306" s="44"/>
      <c r="ED306" s="44"/>
      <c r="EE306" s="44"/>
      <c r="EF306" s="44"/>
      <c r="EG306" s="46"/>
      <c r="EH306" s="44"/>
      <c r="EI306" s="44"/>
      <c r="EJ306" s="44"/>
      <c r="EK306" s="44"/>
      <c r="EL306" s="47"/>
      <c r="EM306" s="44"/>
      <c r="EN306" s="44"/>
      <c r="EO306" s="44"/>
      <c r="EP306" s="44"/>
      <c r="EQ306" s="44"/>
      <c r="ER306" s="44"/>
      <c r="ES306" s="44"/>
      <c r="ET306" s="45"/>
      <c r="EU306" s="44"/>
      <c r="EV306" s="44"/>
      <c r="EW306" s="44"/>
      <c r="EX306" s="44"/>
      <c r="EY306" s="46"/>
      <c r="EZ306" s="44"/>
      <c r="FA306" s="44"/>
      <c r="FB306" s="44"/>
      <c r="FC306" s="44"/>
      <c r="FD306" s="47"/>
      <c r="FE306" s="44"/>
      <c r="FF306" s="44"/>
      <c r="FG306" s="44"/>
      <c r="FH306" s="44"/>
      <c r="FI306" s="44"/>
      <c r="FJ306" s="44"/>
      <c r="FK306" s="44"/>
      <c r="FL306" s="45"/>
      <c r="FM306" s="44"/>
      <c r="FN306" s="44"/>
      <c r="FO306" s="44"/>
      <c r="FP306" s="44"/>
      <c r="FQ306" s="46"/>
      <c r="FR306" s="44"/>
      <c r="FS306" s="44"/>
      <c r="FT306" s="44"/>
      <c r="FU306" s="44"/>
      <c r="FV306" s="47"/>
      <c r="FW306" s="44"/>
      <c r="FX306" s="44"/>
      <c r="FY306" s="44"/>
      <c r="FZ306" s="44"/>
      <c r="GA306" s="44"/>
      <c r="GB306" s="44"/>
      <c r="GC306" s="44"/>
      <c r="GD306" s="45"/>
      <c r="GE306" s="44"/>
      <c r="GF306" s="44"/>
      <c r="GG306" s="44"/>
      <c r="GH306" s="44"/>
      <c r="GI306" s="46"/>
      <c r="GJ306" s="44"/>
      <c r="GK306" s="44"/>
      <c r="GL306" s="44"/>
      <c r="GM306" s="44"/>
      <c r="GN306" s="47"/>
      <c r="GO306" s="44"/>
      <c r="GP306" s="44"/>
      <c r="GQ306" s="44"/>
      <c r="GR306" s="44"/>
      <c r="GS306" s="44"/>
      <c r="GT306" s="44"/>
      <c r="GU306" s="44"/>
      <c r="GV306" s="45"/>
      <c r="GW306" s="44"/>
      <c r="GX306" s="44"/>
      <c r="GY306" s="44"/>
      <c r="GZ306" s="44"/>
      <c r="HA306" s="46"/>
      <c r="HB306" s="44"/>
      <c r="HC306" s="44"/>
      <c r="HD306" s="44"/>
      <c r="HE306" s="44"/>
      <c r="HF306" s="47"/>
      <c r="HG306" s="44"/>
      <c r="HH306" s="44"/>
      <c r="HI306" s="44"/>
      <c r="HJ306" s="44"/>
      <c r="HK306" s="44"/>
      <c r="HL306" s="44"/>
      <c r="HM306" s="44"/>
      <c r="HN306" s="45"/>
      <c r="HO306" s="44"/>
      <c r="HP306" s="44"/>
      <c r="HQ306" s="44"/>
      <c r="HR306" s="44"/>
      <c r="HS306" s="46"/>
      <c r="HT306" s="44"/>
      <c r="HU306" s="44"/>
      <c r="HV306" s="44"/>
      <c r="HW306" s="44"/>
      <c r="HX306" s="47"/>
      <c r="HY306" s="44"/>
      <c r="HZ306" s="44"/>
      <c r="IA306" s="44"/>
      <c r="IB306" s="44"/>
      <c r="IC306" s="44"/>
      <c r="ID306" s="44"/>
      <c r="IE306" s="44"/>
      <c r="IF306" s="45"/>
      <c r="IG306" s="44"/>
      <c r="IH306" s="44"/>
      <c r="II306" s="44"/>
      <c r="IJ306" s="44"/>
      <c r="IK306" s="46"/>
      <c r="IL306" s="44"/>
      <c r="IM306" s="44"/>
      <c r="IN306" s="44"/>
      <c r="IO306" s="44"/>
      <c r="IP306" s="47"/>
    </row>
    <row r="307" spans="1:250" s="43" customFormat="1" ht="15.75" customHeight="1">
      <c r="A307" s="23"/>
      <c r="B307" s="23"/>
      <c r="C307" s="23"/>
      <c r="D307" s="25"/>
      <c r="E307" s="23"/>
      <c r="F307" s="23"/>
      <c r="G307" s="23"/>
      <c r="H307" s="23"/>
      <c r="I307" s="5"/>
      <c r="J307" s="5"/>
      <c r="K307" s="23"/>
      <c r="L307" s="23"/>
      <c r="M307" s="26"/>
      <c r="Q307" s="44"/>
      <c r="R307" s="44"/>
      <c r="S307" s="44"/>
      <c r="T307" s="44"/>
      <c r="U307" s="44"/>
      <c r="V307" s="44"/>
      <c r="W307" s="44"/>
      <c r="X307" s="45"/>
      <c r="Y307" s="44"/>
      <c r="Z307" s="44"/>
      <c r="AA307" s="44"/>
      <c r="AB307" s="44"/>
      <c r="AC307" s="46"/>
      <c r="AD307" s="44"/>
      <c r="AE307" s="44"/>
      <c r="AF307" s="44"/>
      <c r="AG307" s="44"/>
      <c r="AH307" s="47"/>
      <c r="AI307" s="44"/>
      <c r="AJ307" s="44"/>
      <c r="AK307" s="44"/>
      <c r="AL307" s="44"/>
      <c r="AM307" s="44"/>
      <c r="AN307" s="44"/>
      <c r="AO307" s="44"/>
      <c r="AP307" s="45"/>
      <c r="AQ307" s="44"/>
      <c r="AR307" s="44"/>
      <c r="AS307" s="44"/>
      <c r="AT307" s="44"/>
      <c r="AU307" s="46"/>
      <c r="AV307" s="44"/>
      <c r="AW307" s="44"/>
      <c r="AX307" s="44"/>
      <c r="AY307" s="44"/>
      <c r="AZ307" s="47"/>
      <c r="BA307" s="44"/>
      <c r="BB307" s="44"/>
      <c r="BC307" s="44"/>
      <c r="BD307" s="44"/>
      <c r="BE307" s="44"/>
      <c r="BF307" s="44"/>
      <c r="BG307" s="44"/>
      <c r="BH307" s="45"/>
      <c r="BI307" s="44"/>
      <c r="BJ307" s="44"/>
      <c r="BK307" s="44"/>
      <c r="BL307" s="44"/>
      <c r="BM307" s="46"/>
      <c r="BN307" s="44"/>
      <c r="BO307" s="44"/>
      <c r="BP307" s="44"/>
      <c r="BQ307" s="44"/>
      <c r="BR307" s="47"/>
      <c r="BS307" s="44"/>
      <c r="BT307" s="44"/>
      <c r="BU307" s="44"/>
      <c r="BV307" s="44"/>
      <c r="BW307" s="44"/>
      <c r="BX307" s="44"/>
      <c r="BY307" s="44"/>
      <c r="BZ307" s="45"/>
      <c r="CA307" s="44"/>
      <c r="CB307" s="44"/>
      <c r="CC307" s="44"/>
      <c r="CD307" s="44"/>
      <c r="CE307" s="46"/>
      <c r="CF307" s="44"/>
      <c r="CG307" s="44"/>
      <c r="CH307" s="44"/>
      <c r="CI307" s="44"/>
      <c r="CJ307" s="47"/>
      <c r="CK307" s="44"/>
      <c r="CL307" s="44"/>
      <c r="CM307" s="44"/>
      <c r="CN307" s="44"/>
      <c r="CO307" s="44"/>
      <c r="CP307" s="44"/>
      <c r="CQ307" s="44"/>
      <c r="CR307" s="45"/>
      <c r="CS307" s="44"/>
      <c r="CT307" s="44"/>
      <c r="CU307" s="44"/>
      <c r="CV307" s="44"/>
      <c r="CW307" s="46"/>
      <c r="CX307" s="44"/>
      <c r="CY307" s="44"/>
      <c r="CZ307" s="44"/>
      <c r="DA307" s="44"/>
      <c r="DB307" s="47"/>
      <c r="DC307" s="44"/>
      <c r="DD307" s="44"/>
      <c r="DE307" s="44"/>
      <c r="DF307" s="44"/>
      <c r="DG307" s="44"/>
      <c r="DH307" s="44"/>
      <c r="DI307" s="44"/>
      <c r="DJ307" s="45"/>
      <c r="DK307" s="44"/>
      <c r="DL307" s="44"/>
      <c r="DM307" s="44"/>
      <c r="DN307" s="44"/>
      <c r="DO307" s="46"/>
      <c r="DP307" s="44"/>
      <c r="DQ307" s="44"/>
      <c r="DR307" s="44"/>
      <c r="DS307" s="44"/>
      <c r="DT307" s="47"/>
      <c r="DU307" s="44"/>
      <c r="DV307" s="44"/>
      <c r="DW307" s="44"/>
      <c r="DX307" s="44"/>
      <c r="DY307" s="44"/>
      <c r="DZ307" s="44"/>
      <c r="EA307" s="44"/>
      <c r="EB307" s="45"/>
      <c r="EC307" s="44"/>
      <c r="ED307" s="44"/>
      <c r="EE307" s="44"/>
      <c r="EF307" s="44"/>
      <c r="EG307" s="46"/>
      <c r="EH307" s="44"/>
      <c r="EI307" s="44"/>
      <c r="EJ307" s="44"/>
      <c r="EK307" s="44"/>
      <c r="EL307" s="47"/>
      <c r="EM307" s="44"/>
      <c r="EN307" s="44"/>
      <c r="EO307" s="44"/>
      <c r="EP307" s="44"/>
      <c r="EQ307" s="44"/>
      <c r="ER307" s="44"/>
      <c r="ES307" s="44"/>
      <c r="ET307" s="45"/>
      <c r="EU307" s="44"/>
      <c r="EV307" s="44"/>
      <c r="EW307" s="44"/>
      <c r="EX307" s="44"/>
      <c r="EY307" s="46"/>
      <c r="EZ307" s="44"/>
      <c r="FA307" s="44"/>
      <c r="FB307" s="44"/>
      <c r="FC307" s="44"/>
      <c r="FD307" s="47"/>
      <c r="FE307" s="44"/>
      <c r="FF307" s="44"/>
      <c r="FG307" s="44"/>
      <c r="FH307" s="44"/>
      <c r="FI307" s="44"/>
      <c r="FJ307" s="44"/>
      <c r="FK307" s="44"/>
      <c r="FL307" s="45"/>
      <c r="FM307" s="44"/>
      <c r="FN307" s="44"/>
      <c r="FO307" s="44"/>
      <c r="FP307" s="44"/>
      <c r="FQ307" s="46"/>
      <c r="FR307" s="44"/>
      <c r="FS307" s="44"/>
      <c r="FT307" s="44"/>
      <c r="FU307" s="44"/>
      <c r="FV307" s="47"/>
      <c r="FW307" s="44"/>
      <c r="FX307" s="44"/>
      <c r="FY307" s="44"/>
      <c r="FZ307" s="44"/>
      <c r="GA307" s="44"/>
      <c r="GB307" s="44"/>
      <c r="GC307" s="44"/>
      <c r="GD307" s="45"/>
      <c r="GE307" s="44"/>
      <c r="GF307" s="44"/>
      <c r="GG307" s="44"/>
      <c r="GH307" s="44"/>
      <c r="GI307" s="46"/>
      <c r="GJ307" s="44"/>
      <c r="GK307" s="44"/>
      <c r="GL307" s="44"/>
      <c r="GM307" s="44"/>
      <c r="GN307" s="47"/>
      <c r="GO307" s="44"/>
      <c r="GP307" s="44"/>
      <c r="GQ307" s="44"/>
      <c r="GR307" s="44"/>
      <c r="GS307" s="44"/>
      <c r="GT307" s="44"/>
      <c r="GU307" s="44"/>
      <c r="GV307" s="45"/>
      <c r="GW307" s="44"/>
      <c r="GX307" s="44"/>
      <c r="GY307" s="44"/>
      <c r="GZ307" s="44"/>
      <c r="HA307" s="46"/>
      <c r="HB307" s="44"/>
      <c r="HC307" s="44"/>
      <c r="HD307" s="44"/>
      <c r="HE307" s="44"/>
      <c r="HF307" s="47"/>
      <c r="HG307" s="44"/>
      <c r="HH307" s="44"/>
      <c r="HI307" s="44"/>
      <c r="HJ307" s="44"/>
      <c r="HK307" s="44"/>
      <c r="HL307" s="44"/>
      <c r="HM307" s="44"/>
      <c r="HN307" s="45"/>
      <c r="HO307" s="44"/>
      <c r="HP307" s="44"/>
      <c r="HQ307" s="44"/>
      <c r="HR307" s="44"/>
      <c r="HS307" s="46"/>
      <c r="HT307" s="44"/>
      <c r="HU307" s="44"/>
      <c r="HV307" s="44"/>
      <c r="HW307" s="44"/>
      <c r="HX307" s="47"/>
      <c r="HY307" s="44"/>
      <c r="HZ307" s="44"/>
      <c r="IA307" s="44"/>
      <c r="IB307" s="44"/>
      <c r="IC307" s="44"/>
      <c r="ID307" s="44"/>
      <c r="IE307" s="44"/>
      <c r="IF307" s="45"/>
      <c r="IG307" s="44"/>
      <c r="IH307" s="44"/>
      <c r="II307" s="44"/>
      <c r="IJ307" s="44"/>
      <c r="IK307" s="46"/>
      <c r="IL307" s="44"/>
      <c r="IM307" s="44"/>
      <c r="IN307" s="44"/>
      <c r="IO307" s="44"/>
      <c r="IP307" s="47"/>
    </row>
    <row r="308" spans="1:250" s="43" customFormat="1" ht="15.75" customHeight="1">
      <c r="A308" s="23"/>
      <c r="B308" s="23"/>
      <c r="C308" s="23"/>
      <c r="D308" s="25"/>
      <c r="E308" s="23"/>
      <c r="F308" s="23"/>
      <c r="G308" s="23"/>
      <c r="H308" s="23"/>
      <c r="I308" s="5"/>
      <c r="J308" s="5"/>
      <c r="K308" s="23"/>
      <c r="L308" s="23"/>
      <c r="M308" s="26"/>
      <c r="Q308" s="44"/>
      <c r="R308" s="44"/>
      <c r="S308" s="44"/>
      <c r="T308" s="44"/>
      <c r="U308" s="44"/>
      <c r="V308" s="44"/>
      <c r="W308" s="44"/>
      <c r="X308" s="45"/>
      <c r="Y308" s="44"/>
      <c r="Z308" s="44"/>
      <c r="AA308" s="44"/>
      <c r="AB308" s="44"/>
      <c r="AC308" s="46"/>
      <c r="AD308" s="44"/>
      <c r="AE308" s="44"/>
      <c r="AF308" s="44"/>
      <c r="AG308" s="44"/>
      <c r="AH308" s="47"/>
      <c r="AI308" s="44"/>
      <c r="AJ308" s="44"/>
      <c r="AK308" s="44"/>
      <c r="AL308" s="44"/>
      <c r="AM308" s="44"/>
      <c r="AN308" s="44"/>
      <c r="AO308" s="44"/>
      <c r="AP308" s="45"/>
      <c r="AQ308" s="44"/>
      <c r="AR308" s="44"/>
      <c r="AS308" s="44"/>
      <c r="AT308" s="44"/>
      <c r="AU308" s="46"/>
      <c r="AV308" s="44"/>
      <c r="AW308" s="44"/>
      <c r="AX308" s="44"/>
      <c r="AY308" s="44"/>
      <c r="AZ308" s="47"/>
      <c r="BA308" s="44"/>
      <c r="BB308" s="44"/>
      <c r="BC308" s="44"/>
      <c r="BD308" s="44"/>
      <c r="BE308" s="44"/>
      <c r="BF308" s="44"/>
      <c r="BG308" s="44"/>
      <c r="BH308" s="45"/>
      <c r="BI308" s="44"/>
      <c r="BJ308" s="44"/>
      <c r="BK308" s="44"/>
      <c r="BL308" s="44"/>
      <c r="BM308" s="46"/>
      <c r="BN308" s="44"/>
      <c r="BO308" s="44"/>
      <c r="BP308" s="44"/>
      <c r="BQ308" s="44"/>
      <c r="BR308" s="47"/>
      <c r="BS308" s="44"/>
      <c r="BT308" s="44"/>
      <c r="BU308" s="44"/>
      <c r="BV308" s="44"/>
      <c r="BW308" s="44"/>
      <c r="BX308" s="44"/>
      <c r="BY308" s="44"/>
      <c r="BZ308" s="45"/>
      <c r="CA308" s="44"/>
      <c r="CB308" s="44"/>
      <c r="CC308" s="44"/>
      <c r="CD308" s="44"/>
      <c r="CE308" s="46"/>
      <c r="CF308" s="44"/>
      <c r="CG308" s="44"/>
      <c r="CH308" s="44"/>
      <c r="CI308" s="44"/>
      <c r="CJ308" s="47"/>
      <c r="CK308" s="44"/>
      <c r="CL308" s="44"/>
      <c r="CM308" s="44"/>
      <c r="CN308" s="44"/>
      <c r="CO308" s="44"/>
      <c r="CP308" s="44"/>
      <c r="CQ308" s="44"/>
      <c r="CR308" s="45"/>
      <c r="CS308" s="44"/>
      <c r="CT308" s="44"/>
      <c r="CU308" s="44"/>
      <c r="CV308" s="44"/>
      <c r="CW308" s="46"/>
      <c r="CX308" s="44"/>
      <c r="CY308" s="44"/>
      <c r="CZ308" s="44"/>
      <c r="DA308" s="44"/>
      <c r="DB308" s="47"/>
      <c r="DC308" s="44"/>
      <c r="DD308" s="44"/>
      <c r="DE308" s="44"/>
      <c r="DF308" s="44"/>
      <c r="DG308" s="44"/>
      <c r="DH308" s="44"/>
      <c r="DI308" s="44"/>
      <c r="DJ308" s="45"/>
      <c r="DK308" s="44"/>
      <c r="DL308" s="44"/>
      <c r="DM308" s="44"/>
      <c r="DN308" s="44"/>
      <c r="DO308" s="46"/>
      <c r="DP308" s="44"/>
      <c r="DQ308" s="44"/>
      <c r="DR308" s="44"/>
      <c r="DS308" s="44"/>
      <c r="DT308" s="47"/>
      <c r="DU308" s="44"/>
      <c r="DV308" s="44"/>
      <c r="DW308" s="44"/>
      <c r="DX308" s="44"/>
      <c r="DY308" s="44"/>
      <c r="DZ308" s="44"/>
      <c r="EA308" s="44"/>
      <c r="EB308" s="45"/>
      <c r="EC308" s="44"/>
      <c r="ED308" s="44"/>
      <c r="EE308" s="44"/>
      <c r="EF308" s="44"/>
      <c r="EG308" s="46"/>
      <c r="EH308" s="44"/>
      <c r="EI308" s="44"/>
      <c r="EJ308" s="44"/>
      <c r="EK308" s="44"/>
      <c r="EL308" s="47"/>
      <c r="EM308" s="44"/>
      <c r="EN308" s="44"/>
      <c r="EO308" s="44"/>
      <c r="EP308" s="44"/>
      <c r="EQ308" s="44"/>
      <c r="ER308" s="44"/>
      <c r="ES308" s="44"/>
      <c r="ET308" s="45"/>
      <c r="EU308" s="44"/>
      <c r="EV308" s="44"/>
      <c r="EW308" s="44"/>
      <c r="EX308" s="44"/>
      <c r="EY308" s="46"/>
      <c r="EZ308" s="44"/>
      <c r="FA308" s="44"/>
      <c r="FB308" s="44"/>
      <c r="FC308" s="44"/>
      <c r="FD308" s="47"/>
      <c r="FE308" s="44"/>
      <c r="FF308" s="44"/>
      <c r="FG308" s="44"/>
      <c r="FH308" s="44"/>
      <c r="FI308" s="44"/>
      <c r="FJ308" s="44"/>
      <c r="FK308" s="44"/>
      <c r="FL308" s="45"/>
      <c r="FM308" s="44"/>
      <c r="FN308" s="44"/>
      <c r="FO308" s="44"/>
      <c r="FP308" s="44"/>
      <c r="FQ308" s="46"/>
      <c r="FR308" s="44"/>
      <c r="FS308" s="44"/>
      <c r="FT308" s="44"/>
      <c r="FU308" s="44"/>
      <c r="FV308" s="47"/>
      <c r="FW308" s="44"/>
      <c r="FX308" s="44"/>
      <c r="FY308" s="44"/>
      <c r="FZ308" s="44"/>
      <c r="GA308" s="44"/>
      <c r="GB308" s="44"/>
      <c r="GC308" s="44"/>
      <c r="GD308" s="45"/>
      <c r="GE308" s="44"/>
      <c r="GF308" s="44"/>
      <c r="GG308" s="44"/>
      <c r="GH308" s="44"/>
      <c r="GI308" s="46"/>
      <c r="GJ308" s="44"/>
      <c r="GK308" s="44"/>
      <c r="GL308" s="44"/>
      <c r="GM308" s="44"/>
      <c r="GN308" s="47"/>
      <c r="GO308" s="44"/>
      <c r="GP308" s="44"/>
      <c r="GQ308" s="44"/>
      <c r="GR308" s="44"/>
      <c r="GS308" s="44"/>
      <c r="GT308" s="44"/>
      <c r="GU308" s="44"/>
      <c r="GV308" s="45"/>
      <c r="GW308" s="44"/>
      <c r="GX308" s="44"/>
      <c r="GY308" s="44"/>
      <c r="GZ308" s="44"/>
      <c r="HA308" s="46"/>
      <c r="HB308" s="44"/>
      <c r="HC308" s="44"/>
      <c r="HD308" s="44"/>
      <c r="HE308" s="44"/>
      <c r="HF308" s="47"/>
      <c r="HG308" s="44"/>
      <c r="HH308" s="44"/>
      <c r="HI308" s="44"/>
      <c r="HJ308" s="44"/>
      <c r="HK308" s="44"/>
      <c r="HL308" s="44"/>
      <c r="HM308" s="44"/>
      <c r="HN308" s="45"/>
      <c r="HO308" s="44"/>
      <c r="HP308" s="44"/>
      <c r="HQ308" s="44"/>
      <c r="HR308" s="44"/>
      <c r="HS308" s="46"/>
      <c r="HT308" s="44"/>
      <c r="HU308" s="44"/>
      <c r="HV308" s="44"/>
      <c r="HW308" s="44"/>
      <c r="HX308" s="47"/>
      <c r="HY308" s="44"/>
      <c r="HZ308" s="44"/>
      <c r="IA308" s="44"/>
      <c r="IB308" s="44"/>
      <c r="IC308" s="44"/>
      <c r="ID308" s="44"/>
      <c r="IE308" s="44"/>
      <c r="IF308" s="45"/>
      <c r="IG308" s="44"/>
      <c r="IH308" s="44"/>
      <c r="II308" s="44"/>
      <c r="IJ308" s="44"/>
      <c r="IK308" s="46"/>
      <c r="IL308" s="44"/>
      <c r="IM308" s="44"/>
      <c r="IN308" s="44"/>
      <c r="IO308" s="44"/>
      <c r="IP308" s="47"/>
    </row>
    <row r="309" spans="1:250" s="43" customFormat="1" ht="15.75" customHeight="1">
      <c r="A309" s="23"/>
      <c r="B309" s="23"/>
      <c r="C309" s="23"/>
      <c r="D309" s="25"/>
      <c r="E309" s="23"/>
      <c r="F309" s="23"/>
      <c r="G309" s="23"/>
      <c r="H309" s="23"/>
      <c r="I309" s="5"/>
      <c r="J309" s="5"/>
      <c r="K309" s="23"/>
      <c r="L309" s="23"/>
      <c r="M309" s="26"/>
      <c r="Q309" s="44"/>
      <c r="R309" s="44"/>
      <c r="S309" s="44"/>
      <c r="T309" s="44"/>
      <c r="U309" s="44"/>
      <c r="V309" s="44"/>
      <c r="W309" s="44"/>
      <c r="X309" s="45"/>
      <c r="Y309" s="44"/>
      <c r="Z309" s="44"/>
      <c r="AA309" s="44"/>
      <c r="AB309" s="44"/>
      <c r="AC309" s="46"/>
      <c r="AD309" s="44"/>
      <c r="AE309" s="44"/>
      <c r="AF309" s="44"/>
      <c r="AG309" s="44"/>
      <c r="AH309" s="47"/>
      <c r="AI309" s="44"/>
      <c r="AJ309" s="44"/>
      <c r="AK309" s="44"/>
      <c r="AL309" s="44"/>
      <c r="AM309" s="44"/>
      <c r="AN309" s="44"/>
      <c r="AO309" s="44"/>
      <c r="AP309" s="45"/>
      <c r="AQ309" s="44"/>
      <c r="AR309" s="44"/>
      <c r="AS309" s="44"/>
      <c r="AT309" s="44"/>
      <c r="AU309" s="46"/>
      <c r="AV309" s="44"/>
      <c r="AW309" s="44"/>
      <c r="AX309" s="44"/>
      <c r="AY309" s="44"/>
      <c r="AZ309" s="47"/>
      <c r="BA309" s="44"/>
      <c r="BB309" s="44"/>
      <c r="BC309" s="44"/>
      <c r="BD309" s="44"/>
      <c r="BE309" s="44"/>
      <c r="BF309" s="44"/>
      <c r="BG309" s="44"/>
      <c r="BH309" s="45"/>
      <c r="BI309" s="44"/>
      <c r="BJ309" s="44"/>
      <c r="BK309" s="44"/>
      <c r="BL309" s="44"/>
      <c r="BM309" s="46"/>
      <c r="BN309" s="44"/>
      <c r="BO309" s="44"/>
      <c r="BP309" s="44"/>
      <c r="BQ309" s="44"/>
      <c r="BR309" s="47"/>
      <c r="BS309" s="44"/>
      <c r="BT309" s="44"/>
      <c r="BU309" s="44"/>
      <c r="BV309" s="44"/>
      <c r="BW309" s="44"/>
      <c r="BX309" s="44"/>
      <c r="BY309" s="44"/>
      <c r="BZ309" s="45"/>
      <c r="CA309" s="44"/>
      <c r="CB309" s="44"/>
      <c r="CC309" s="44"/>
      <c r="CD309" s="44"/>
      <c r="CE309" s="46"/>
      <c r="CF309" s="44"/>
      <c r="CG309" s="44"/>
      <c r="CH309" s="44"/>
      <c r="CI309" s="44"/>
      <c r="CJ309" s="47"/>
      <c r="CK309" s="44"/>
      <c r="CL309" s="44"/>
      <c r="CM309" s="44"/>
      <c r="CN309" s="44"/>
      <c r="CO309" s="44"/>
      <c r="CP309" s="44"/>
      <c r="CQ309" s="44"/>
      <c r="CR309" s="45"/>
      <c r="CS309" s="44"/>
      <c r="CT309" s="44"/>
      <c r="CU309" s="44"/>
      <c r="CV309" s="44"/>
      <c r="CW309" s="46"/>
      <c r="CX309" s="44"/>
      <c r="CY309" s="44"/>
      <c r="CZ309" s="44"/>
      <c r="DA309" s="44"/>
      <c r="DB309" s="47"/>
      <c r="DC309" s="44"/>
      <c r="DD309" s="44"/>
      <c r="DE309" s="44"/>
      <c r="DF309" s="44"/>
      <c r="DG309" s="44"/>
      <c r="DH309" s="44"/>
      <c r="DI309" s="44"/>
      <c r="DJ309" s="45"/>
      <c r="DK309" s="44"/>
      <c r="DL309" s="44"/>
      <c r="DM309" s="44"/>
      <c r="DN309" s="44"/>
      <c r="DO309" s="46"/>
      <c r="DP309" s="44"/>
      <c r="DQ309" s="44"/>
      <c r="DR309" s="44"/>
      <c r="DS309" s="44"/>
      <c r="DT309" s="47"/>
      <c r="DU309" s="44"/>
      <c r="DV309" s="44"/>
      <c r="DW309" s="44"/>
      <c r="DX309" s="44"/>
      <c r="DY309" s="44"/>
      <c r="DZ309" s="44"/>
      <c r="EA309" s="44"/>
      <c r="EB309" s="45"/>
      <c r="EC309" s="44"/>
      <c r="ED309" s="44"/>
      <c r="EE309" s="44"/>
      <c r="EF309" s="44"/>
      <c r="EG309" s="46"/>
      <c r="EH309" s="44"/>
      <c r="EI309" s="44"/>
      <c r="EJ309" s="44"/>
      <c r="EK309" s="44"/>
      <c r="EL309" s="47"/>
      <c r="EM309" s="44"/>
      <c r="EN309" s="44"/>
      <c r="EO309" s="44"/>
      <c r="EP309" s="44"/>
      <c r="EQ309" s="44"/>
      <c r="ER309" s="44"/>
      <c r="ES309" s="44"/>
      <c r="ET309" s="45"/>
      <c r="EU309" s="44"/>
      <c r="EV309" s="44"/>
      <c r="EW309" s="44"/>
      <c r="EX309" s="44"/>
      <c r="EY309" s="46"/>
      <c r="EZ309" s="44"/>
      <c r="FA309" s="44"/>
      <c r="FB309" s="44"/>
      <c r="FC309" s="44"/>
      <c r="FD309" s="47"/>
      <c r="FE309" s="44"/>
      <c r="FF309" s="44"/>
      <c r="FG309" s="44"/>
      <c r="FH309" s="44"/>
      <c r="FI309" s="44"/>
      <c r="FJ309" s="44"/>
      <c r="FK309" s="44"/>
      <c r="FL309" s="45"/>
      <c r="FM309" s="44"/>
      <c r="FN309" s="44"/>
      <c r="FO309" s="44"/>
      <c r="FP309" s="44"/>
      <c r="FQ309" s="46"/>
      <c r="FR309" s="44"/>
      <c r="FS309" s="44"/>
      <c r="FT309" s="44"/>
      <c r="FU309" s="44"/>
      <c r="FV309" s="47"/>
      <c r="FW309" s="44"/>
      <c r="FX309" s="44"/>
      <c r="FY309" s="44"/>
      <c r="FZ309" s="44"/>
      <c r="GA309" s="44"/>
      <c r="GB309" s="44"/>
      <c r="GC309" s="44"/>
      <c r="GD309" s="45"/>
      <c r="GE309" s="44"/>
      <c r="GF309" s="44"/>
      <c r="GG309" s="44"/>
      <c r="GH309" s="44"/>
      <c r="GI309" s="46"/>
      <c r="GJ309" s="44"/>
      <c r="GK309" s="44"/>
      <c r="GL309" s="44"/>
      <c r="GM309" s="44"/>
      <c r="GN309" s="47"/>
      <c r="GO309" s="44"/>
      <c r="GP309" s="44"/>
      <c r="GQ309" s="44"/>
      <c r="GR309" s="44"/>
      <c r="GS309" s="44"/>
      <c r="GT309" s="44"/>
      <c r="GU309" s="44"/>
      <c r="GV309" s="45"/>
      <c r="GW309" s="44"/>
      <c r="GX309" s="44"/>
      <c r="GY309" s="44"/>
      <c r="GZ309" s="44"/>
      <c r="HA309" s="46"/>
      <c r="HB309" s="44"/>
      <c r="HC309" s="44"/>
      <c r="HD309" s="44"/>
      <c r="HE309" s="44"/>
      <c r="HF309" s="47"/>
      <c r="HG309" s="44"/>
      <c r="HH309" s="44"/>
      <c r="HI309" s="44"/>
      <c r="HJ309" s="44"/>
      <c r="HK309" s="44"/>
      <c r="HL309" s="44"/>
      <c r="HM309" s="44"/>
      <c r="HN309" s="45"/>
      <c r="HO309" s="44"/>
      <c r="HP309" s="44"/>
      <c r="HQ309" s="44"/>
      <c r="HR309" s="44"/>
      <c r="HS309" s="46"/>
      <c r="HT309" s="44"/>
      <c r="HU309" s="44"/>
      <c r="HV309" s="44"/>
      <c r="HW309" s="44"/>
      <c r="HX309" s="47"/>
      <c r="HY309" s="44"/>
      <c r="HZ309" s="44"/>
      <c r="IA309" s="44"/>
      <c r="IB309" s="44"/>
      <c r="IC309" s="44"/>
      <c r="ID309" s="44"/>
      <c r="IE309" s="44"/>
      <c r="IF309" s="45"/>
      <c r="IG309" s="44"/>
      <c r="IH309" s="44"/>
      <c r="II309" s="44"/>
      <c r="IJ309" s="44"/>
      <c r="IK309" s="46"/>
      <c r="IL309" s="44"/>
      <c r="IM309" s="44"/>
      <c r="IN309" s="44"/>
      <c r="IO309" s="44"/>
      <c r="IP309" s="47"/>
    </row>
    <row r="65503" ht="15">
      <c r="M65503" s="26">
        <f>SUM(M2:M65502)</f>
        <v>253913</v>
      </c>
    </row>
  </sheetData>
  <sheetProtection/>
  <printOptions horizontalCentered="1"/>
  <pageMargins left="0.1968503937007874" right="0.1968503937007874" top="0.9448818897637796" bottom="0.8267716535433072" header="0.35433070866141736" footer="0.31496062992125984"/>
  <pageSetup horizontalDpi="600" verticalDpi="600" orientation="landscape" paperSize="9" scale="96" r:id="rId1"/>
  <headerFooter alignWithMargins="0">
    <oddHeader>&amp;C&amp;"Arial Black,מודגש"&amp;22&amp;YDIAMEX UK    &amp;12LTD&amp;22 &amp;R&amp;6בס"ד&amp;"Arial,מודגש"&amp;11
</oddHeader>
    <oddFooter>&amp;L&amp;P&amp;C&amp;"Monotype Corsiva,רגיל"&amp;18THE BRILLIANT CHOICE&amp;R&amp;D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רוזנשטיין</dc:creator>
  <cp:keywords/>
  <dc:description/>
  <cp:lastModifiedBy>Jewel Room</cp:lastModifiedBy>
  <cp:lastPrinted>2015-11-18T21:05:23Z</cp:lastPrinted>
  <dcterms:created xsi:type="dcterms:W3CDTF">2006-02-12T17:40:09Z</dcterms:created>
  <dcterms:modified xsi:type="dcterms:W3CDTF">2016-06-30T10:41:29Z</dcterms:modified>
  <cp:category/>
  <cp:version/>
  <cp:contentType/>
  <cp:contentStatus/>
</cp:coreProperties>
</file>